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lkclt-my.sharepoint.com/personal/a_jucyte_lkc_lt/Documents/Dokumentai/Austės/STATISTIKA/Ataskaitos/Mėnesio/Gegužė/"/>
    </mc:Choice>
  </mc:AlternateContent>
  <xr:revisionPtr revIDLastSave="4051" documentId="8_{3D34B3EF-1991-4EE0-B243-1D1B7B2D5EEB}" xr6:coauthVersionLast="47" xr6:coauthVersionMax="47" xr10:uidLastSave="{EA47E6F3-0DE7-4752-89A1-CABCE27031A4}"/>
  <bookViews>
    <workbookView xWindow="-108" yWindow="-108" windowWidth="23256" windowHeight="12576" xr2:uid="{00000000-000D-0000-FFFF-FFFF00000000}"/>
  </bookViews>
  <sheets>
    <sheet name="2023" sheetId="4" r:id="rId1"/>
    <sheet name="Sausis" sheetId="3" r:id="rId2"/>
    <sheet name="Vasaris" sheetId="6" r:id="rId3"/>
    <sheet name="Kovas" sheetId="7" r:id="rId4"/>
    <sheet name="Balandis" sheetId="8" r:id="rId5"/>
    <sheet name="Gegužė" sheetId="9" r:id="rId6"/>
  </sheets>
  <definedNames>
    <definedName name="_xlnm._FilterDatabase" localSheetId="0" hidden="1">'2023'!$I$1:$I$231</definedName>
    <definedName name="_xlnm._FilterDatabase" localSheetId="4" hidden="1">Balandis!$I$1:$I$59</definedName>
    <definedName name="_xlnm._FilterDatabase" localSheetId="5" hidden="1">Gegužė!$I$1:$I$38</definedName>
    <definedName name="_xlnm._FilterDatabase" localSheetId="3" hidden="1">Kovas!$I$1:$I$108</definedName>
    <definedName name="_xlnm._FilterDatabase" localSheetId="1" hidden="1">Sausis!$I$1:$I$59</definedName>
    <definedName name="_xlnm._FilterDatabase" localSheetId="2" hidden="1">Vasaris!$A$2:$I$79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4" l="1"/>
  <c r="F3" i="4"/>
  <c r="E4" i="4"/>
  <c r="F4" i="4"/>
  <c r="E5" i="4"/>
  <c r="F5" i="4"/>
  <c r="E6" i="4"/>
  <c r="F6" i="4"/>
  <c r="E7" i="4"/>
  <c r="F7" i="4"/>
  <c r="E8" i="4"/>
  <c r="F8" i="4"/>
  <c r="E9" i="4"/>
  <c r="F9" i="4"/>
  <c r="E10" i="4"/>
  <c r="F10" i="4"/>
  <c r="E11" i="4"/>
  <c r="F11" i="4"/>
  <c r="E12" i="4"/>
  <c r="F12" i="4"/>
  <c r="E13" i="4"/>
  <c r="F13" i="4"/>
  <c r="E14" i="4"/>
  <c r="F14" i="4"/>
  <c r="E15" i="4"/>
  <c r="F15" i="4"/>
  <c r="E16" i="4"/>
  <c r="F16" i="4"/>
  <c r="E17" i="4"/>
  <c r="F17" i="4"/>
  <c r="E18" i="4"/>
  <c r="F18" i="4"/>
  <c r="E19" i="4"/>
  <c r="F19" i="4"/>
  <c r="E20" i="4"/>
  <c r="F20" i="4"/>
  <c r="E21" i="4"/>
  <c r="F21" i="4"/>
  <c r="E22" i="4"/>
  <c r="F22" i="4"/>
  <c r="E23" i="4"/>
  <c r="F23" i="4"/>
  <c r="E24" i="4"/>
  <c r="F24" i="4"/>
  <c r="E25" i="4"/>
  <c r="F25" i="4"/>
  <c r="E26" i="4"/>
  <c r="F26" i="4"/>
  <c r="E27" i="4"/>
  <c r="F27" i="4"/>
  <c r="E28" i="4"/>
  <c r="F28" i="4"/>
  <c r="E29" i="4"/>
  <c r="F29" i="4"/>
  <c r="E30" i="4"/>
  <c r="F30" i="4"/>
  <c r="E31" i="4"/>
  <c r="F31" i="4"/>
  <c r="E32" i="4"/>
  <c r="F32" i="4"/>
  <c r="E33" i="4"/>
  <c r="F33" i="4"/>
  <c r="E34" i="4"/>
  <c r="F34" i="4"/>
  <c r="E35" i="4"/>
  <c r="F35" i="4"/>
  <c r="E36" i="4"/>
  <c r="F36" i="4"/>
  <c r="E37" i="4"/>
  <c r="F37" i="4"/>
  <c r="E38" i="4"/>
  <c r="F38" i="4"/>
  <c r="E39" i="4"/>
  <c r="F39" i="4"/>
  <c r="E40" i="4"/>
  <c r="F40" i="4"/>
  <c r="E41" i="4"/>
  <c r="F41" i="4"/>
  <c r="E42" i="4"/>
  <c r="F42" i="4"/>
  <c r="E43" i="4"/>
  <c r="F43" i="4"/>
  <c r="E44" i="4"/>
  <c r="F44" i="4"/>
  <c r="E45" i="4"/>
  <c r="F45" i="4"/>
  <c r="E46" i="4"/>
  <c r="F46" i="4"/>
  <c r="E47" i="4"/>
  <c r="F47" i="4"/>
  <c r="E48" i="4"/>
  <c r="F48" i="4"/>
  <c r="E49" i="4"/>
  <c r="F49" i="4"/>
  <c r="E50" i="4"/>
  <c r="F50" i="4"/>
  <c r="E51" i="4"/>
  <c r="F51" i="4"/>
  <c r="E52" i="4"/>
  <c r="F52" i="4"/>
  <c r="E53" i="4"/>
  <c r="F53" i="4"/>
  <c r="E54" i="4"/>
  <c r="F54" i="4"/>
  <c r="E55" i="4"/>
  <c r="F55" i="4"/>
  <c r="E56" i="4"/>
  <c r="F56" i="4"/>
  <c r="E57" i="4"/>
  <c r="F57" i="4"/>
  <c r="E58" i="4"/>
  <c r="F58" i="4"/>
  <c r="E59" i="4"/>
  <c r="F59" i="4"/>
  <c r="E60" i="4"/>
  <c r="F60" i="4"/>
  <c r="E61" i="4"/>
  <c r="F61" i="4"/>
  <c r="E62" i="4"/>
  <c r="F62" i="4"/>
  <c r="E63" i="4"/>
  <c r="F63" i="4"/>
  <c r="E64" i="4"/>
  <c r="F64" i="4"/>
  <c r="E65" i="4"/>
  <c r="F65" i="4"/>
  <c r="E66" i="4"/>
  <c r="F66" i="4"/>
  <c r="E67" i="4"/>
  <c r="F67" i="4"/>
  <c r="E68" i="4"/>
  <c r="F68" i="4"/>
  <c r="E69" i="4"/>
  <c r="F69" i="4"/>
  <c r="E70" i="4"/>
  <c r="F70" i="4"/>
  <c r="E71" i="4"/>
  <c r="F71" i="4"/>
  <c r="E72" i="4"/>
  <c r="F72" i="4"/>
  <c r="E73" i="4"/>
  <c r="F73" i="4"/>
  <c r="E74" i="4"/>
  <c r="F74" i="4"/>
  <c r="E75" i="4"/>
  <c r="F75" i="4"/>
  <c r="E76" i="4"/>
  <c r="F76" i="4"/>
  <c r="E77" i="4"/>
  <c r="F77" i="4"/>
  <c r="E78" i="4"/>
  <c r="F78" i="4"/>
  <c r="E79" i="4"/>
  <c r="F79" i="4"/>
  <c r="E80" i="4"/>
  <c r="F80" i="4"/>
  <c r="E81" i="4"/>
  <c r="F81" i="4"/>
  <c r="E82" i="4"/>
  <c r="F82" i="4"/>
  <c r="E83" i="4"/>
  <c r="F83" i="4"/>
  <c r="E84" i="4"/>
  <c r="F84" i="4"/>
  <c r="E85" i="4"/>
  <c r="F85" i="4"/>
  <c r="E86" i="4"/>
  <c r="F86" i="4"/>
  <c r="E87" i="4"/>
  <c r="F87" i="4"/>
  <c r="E88" i="4"/>
  <c r="F88" i="4"/>
  <c r="E89" i="4"/>
  <c r="F89" i="4"/>
  <c r="E90" i="4"/>
  <c r="F90" i="4"/>
  <c r="E91" i="4"/>
  <c r="F91" i="4"/>
  <c r="E92" i="4"/>
  <c r="F92" i="4"/>
  <c r="E93" i="4"/>
  <c r="F93" i="4"/>
  <c r="E94" i="4"/>
  <c r="F94" i="4"/>
  <c r="E95" i="4"/>
  <c r="F95" i="4"/>
  <c r="E96" i="4"/>
  <c r="F96" i="4"/>
  <c r="E97" i="4"/>
  <c r="F97" i="4"/>
  <c r="E98" i="4"/>
  <c r="F98" i="4"/>
  <c r="E99" i="4"/>
  <c r="F99" i="4"/>
  <c r="E100" i="4"/>
  <c r="F100" i="4"/>
  <c r="E101" i="4"/>
  <c r="F101" i="4"/>
  <c r="E102" i="4"/>
  <c r="F102" i="4"/>
  <c r="E103" i="4"/>
  <c r="F103" i="4"/>
  <c r="E104" i="4"/>
  <c r="F104" i="4"/>
  <c r="E105" i="4"/>
  <c r="F105" i="4"/>
  <c r="E106" i="4"/>
  <c r="F106" i="4"/>
  <c r="E107" i="4"/>
  <c r="F107" i="4"/>
  <c r="E108" i="4"/>
  <c r="F108" i="4"/>
  <c r="E109" i="4"/>
  <c r="F109" i="4"/>
  <c r="E110" i="4"/>
  <c r="F110" i="4"/>
  <c r="E111" i="4"/>
  <c r="F111" i="4"/>
  <c r="E112" i="4"/>
  <c r="F112" i="4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E124" i="4"/>
  <c r="F124" i="4"/>
  <c r="E125" i="4"/>
  <c r="F125" i="4"/>
  <c r="E126" i="4"/>
  <c r="F126" i="4"/>
  <c r="E127" i="4"/>
  <c r="F127" i="4"/>
  <c r="E128" i="4"/>
  <c r="F128" i="4"/>
  <c r="E129" i="4"/>
  <c r="F129" i="4"/>
  <c r="E130" i="4"/>
  <c r="F130" i="4"/>
  <c r="E131" i="4"/>
  <c r="F131" i="4"/>
  <c r="E132" i="4"/>
  <c r="F132" i="4"/>
  <c r="E133" i="4"/>
  <c r="F133" i="4"/>
  <c r="E134" i="4"/>
  <c r="F134" i="4"/>
  <c r="E135" i="4"/>
  <c r="F135" i="4"/>
  <c r="E136" i="4"/>
  <c r="F136" i="4"/>
  <c r="E137" i="4"/>
  <c r="F137" i="4"/>
  <c r="E138" i="4"/>
  <c r="F138" i="4"/>
  <c r="E139" i="4"/>
  <c r="F139" i="4"/>
  <c r="E140" i="4"/>
  <c r="F140" i="4"/>
  <c r="E141" i="4"/>
  <c r="F141" i="4"/>
  <c r="E142" i="4"/>
  <c r="F142" i="4"/>
  <c r="E143" i="4"/>
  <c r="F143" i="4"/>
  <c r="E144" i="4"/>
  <c r="F144" i="4"/>
  <c r="E145" i="4"/>
  <c r="F145" i="4"/>
  <c r="E146" i="4"/>
  <c r="F146" i="4"/>
  <c r="E147" i="4"/>
  <c r="F147" i="4"/>
  <c r="E148" i="4"/>
  <c r="F148" i="4"/>
  <c r="E149" i="4"/>
  <c r="F149" i="4"/>
  <c r="E150" i="4"/>
  <c r="F150" i="4"/>
  <c r="E151" i="4"/>
  <c r="F151" i="4"/>
  <c r="E152" i="4"/>
  <c r="F152" i="4"/>
  <c r="E153" i="4"/>
  <c r="F153" i="4"/>
  <c r="E154" i="4"/>
  <c r="F154" i="4"/>
  <c r="B155" i="4"/>
  <c r="C155" i="4"/>
  <c r="D155" i="4"/>
  <c r="E156" i="4"/>
  <c r="F156" i="4"/>
  <c r="E157" i="4"/>
  <c r="F157" i="4"/>
  <c r="E158" i="4"/>
  <c r="F158" i="4"/>
  <c r="E159" i="4"/>
  <c r="F159" i="4"/>
  <c r="E160" i="4"/>
  <c r="F160" i="4"/>
  <c r="E161" i="4"/>
  <c r="F161" i="4"/>
  <c r="E162" i="4"/>
  <c r="F162" i="4"/>
  <c r="E163" i="4"/>
  <c r="F163" i="4"/>
  <c r="E164" i="4"/>
  <c r="F164" i="4"/>
  <c r="E165" i="4"/>
  <c r="F165" i="4"/>
  <c r="E166" i="4"/>
  <c r="F166" i="4"/>
  <c r="E167" i="4"/>
  <c r="F167" i="4"/>
  <c r="E168" i="4"/>
  <c r="F168" i="4"/>
  <c r="E169" i="4"/>
  <c r="F169" i="4"/>
  <c r="E170" i="4"/>
  <c r="F170" i="4"/>
  <c r="E171" i="4"/>
  <c r="F171" i="4"/>
  <c r="E172" i="4"/>
  <c r="F172" i="4"/>
  <c r="E173" i="4"/>
  <c r="F173" i="4"/>
  <c r="E174" i="4"/>
  <c r="F174" i="4"/>
  <c r="E175" i="4"/>
  <c r="F175" i="4"/>
  <c r="E176" i="4"/>
  <c r="F176" i="4"/>
  <c r="E177" i="4"/>
  <c r="F177" i="4"/>
  <c r="E178" i="4"/>
  <c r="F178" i="4"/>
  <c r="E179" i="4"/>
  <c r="F179" i="4"/>
  <c r="E180" i="4"/>
  <c r="F180" i="4"/>
  <c r="E181" i="4"/>
  <c r="F181" i="4"/>
  <c r="E182" i="4"/>
  <c r="F182" i="4"/>
  <c r="E183" i="4"/>
  <c r="F183" i="4"/>
  <c r="E184" i="4"/>
  <c r="F184" i="4"/>
  <c r="E185" i="4"/>
  <c r="F185" i="4"/>
  <c r="E186" i="4"/>
  <c r="F186" i="4"/>
  <c r="E187" i="4"/>
  <c r="F187" i="4"/>
  <c r="E188" i="4"/>
  <c r="F188" i="4"/>
  <c r="E189" i="4"/>
  <c r="F189" i="4"/>
  <c r="E190" i="4"/>
  <c r="F190" i="4"/>
  <c r="E191" i="4"/>
  <c r="F191" i="4"/>
  <c r="E192" i="4"/>
  <c r="F192" i="4"/>
  <c r="E193" i="4"/>
  <c r="F193" i="4"/>
  <c r="E194" i="4"/>
  <c r="F194" i="4"/>
  <c r="E195" i="4"/>
  <c r="F195" i="4"/>
  <c r="E196" i="4"/>
  <c r="F196" i="4"/>
  <c r="E197" i="4"/>
  <c r="F197" i="4"/>
  <c r="E198" i="4"/>
  <c r="F198" i="4"/>
  <c r="E199" i="4"/>
  <c r="F199" i="4"/>
  <c r="E200" i="4"/>
  <c r="F200" i="4"/>
  <c r="E201" i="4"/>
  <c r="F201" i="4"/>
  <c r="E202" i="4"/>
  <c r="F202" i="4"/>
  <c r="E203" i="4"/>
  <c r="F203" i="4"/>
  <c r="E204" i="4"/>
  <c r="F204" i="4"/>
  <c r="E205" i="4"/>
  <c r="F205" i="4"/>
  <c r="E206" i="4"/>
  <c r="F206" i="4"/>
  <c r="E207" i="4"/>
  <c r="F207" i="4"/>
  <c r="E208" i="4"/>
  <c r="F208" i="4"/>
  <c r="E209" i="4"/>
  <c r="F209" i="4"/>
  <c r="E210" i="4"/>
  <c r="F210" i="4"/>
  <c r="E211" i="4"/>
  <c r="F211" i="4"/>
  <c r="E212" i="4"/>
  <c r="F212" i="4"/>
  <c r="E213" i="4"/>
  <c r="F213" i="4"/>
  <c r="F84" i="9" l="1"/>
  <c r="F221" i="4" s="1"/>
  <c r="E84" i="9"/>
  <c r="E221" i="4" s="1"/>
  <c r="F101" i="8" l="1"/>
  <c r="F220" i="4" s="1"/>
  <c r="E101" i="8"/>
  <c r="E220" i="4" s="1"/>
  <c r="F81" i="6" l="1"/>
  <c r="F218" i="4" s="1"/>
  <c r="E81" i="6"/>
  <c r="E218" i="4" s="1"/>
  <c r="E104" i="7"/>
  <c r="F104" i="7"/>
  <c r="E55" i="3"/>
  <c r="E219" i="4" l="1"/>
  <c r="F219" i="4" l="1"/>
  <c r="E215" i="4" l="1"/>
  <c r="F215" i="4"/>
  <c r="F55" i="3"/>
  <c r="F217" i="4" s="1"/>
  <c r="F229" i="4" s="1"/>
  <c r="E217" i="4"/>
  <c r="E229" i="4" s="1"/>
</calcChain>
</file>

<file path=xl/sharedStrings.xml><?xml version="1.0" encoding="utf-8"?>
<sst xmlns="http://schemas.openxmlformats.org/spreadsheetml/2006/main" count="2764" uniqueCount="746">
  <si>
    <t>Filmo pavadinimas</t>
  </si>
  <si>
    <t>Filmo pavadinimas orginalo kalba</t>
  </si>
  <si>
    <t>Kilmės šalis</t>
  </si>
  <si>
    <t xml:space="preserve">Pajamos 
</t>
  </si>
  <si>
    <t>Žiūrovų skaičius</t>
  </si>
  <si>
    <t>Kopijų skaičius</t>
  </si>
  <si>
    <t>Premjeros data</t>
  </si>
  <si>
    <t>Platintojas</t>
  </si>
  <si>
    <t>Įsikūnijimas. Vandens kelias</t>
  </si>
  <si>
    <t>Avatar: The Way of Water</t>
  </si>
  <si>
    <t>US</t>
  </si>
  <si>
    <t>Theatrical Film Distribution / WDSMPI</t>
  </si>
  <si>
    <t>ReEmigrantai</t>
  </si>
  <si>
    <t>LT</t>
  </si>
  <si>
    <t>Stambus planas</t>
  </si>
  <si>
    <t xml:space="preserve">Batuotas katinas Pūkis: paskutinis noras  </t>
  </si>
  <si>
    <t>Puss in Boots: The Last Wish</t>
  </si>
  <si>
    <t>US, JP</t>
  </si>
  <si>
    <t>Dukine Film Distribution / Universal Pictures</t>
  </si>
  <si>
    <t>Vyrų svajonės</t>
  </si>
  <si>
    <t>Dublis LT</t>
  </si>
  <si>
    <t xml:space="preserve">Mumijos </t>
  </si>
  <si>
    <t>Mummies</t>
  </si>
  <si>
    <t>ES</t>
  </si>
  <si>
    <t>ACME Film / WB</t>
  </si>
  <si>
    <t>Poetas</t>
  </si>
  <si>
    <t>ACME Film</t>
  </si>
  <si>
    <t xml:space="preserve">Magiškasis Maikas: Paskutinis šokis </t>
  </si>
  <si>
    <t>Magic Mike's Last Dance</t>
  </si>
  <si>
    <t xml:space="preserve">Miauricijus Puikusis </t>
  </si>
  <si>
    <t>Amazing Maurice</t>
  </si>
  <si>
    <t>UK, DE, US</t>
  </si>
  <si>
    <t>Adastra Cinema</t>
  </si>
  <si>
    <t xml:space="preserve">Skruzdėliukas ir Vapsva. Kvantomanija </t>
  </si>
  <si>
    <t>Ant-Man and the Wasp: Quantumania</t>
  </si>
  <si>
    <t xml:space="preserve">Theatrical Film Distribution </t>
  </si>
  <si>
    <t xml:space="preserve">Rose Namajunas: Aš esu čempionė  </t>
  </si>
  <si>
    <t>Thug Rose</t>
  </si>
  <si>
    <t>Europos kinas</t>
  </si>
  <si>
    <t xml:space="preserve">Babilonas </t>
  </si>
  <si>
    <t>Babylon</t>
  </si>
  <si>
    <t>Operacija Fortūna: Apgaulės menas</t>
  </si>
  <si>
    <t>Operation Fortune: Ruse de Guer</t>
  </si>
  <si>
    <t>US, CH, UK, TR</t>
  </si>
  <si>
    <t>Aš noriu šokti. Whitney Houston filmas</t>
  </si>
  <si>
    <t>I wanna dance with somebody</t>
  </si>
  <si>
    <t>ACME Film / SONY</t>
  </si>
  <si>
    <t>Gyveno kartą Oto</t>
  </si>
  <si>
    <t>Man Called Otto</t>
  </si>
  <si>
    <t>Sprogstančios vestuvės</t>
  </si>
  <si>
    <t>Shotgun Wedding</t>
  </si>
  <si>
    <t>M3gan</t>
  </si>
  <si>
    <t xml:space="preserve">Kiškių mokykla. Misija „Kiaušiniai“  </t>
  </si>
  <si>
    <t>Rabbit Academy. Mission Eggpossible</t>
  </si>
  <si>
    <t>DE</t>
  </si>
  <si>
    <t>Garsų pasaulio įrašai</t>
  </si>
  <si>
    <t>Tu mano deimantas</t>
  </si>
  <si>
    <t> Maobori production</t>
  </si>
  <si>
    <t>Avarinis nusileidimas</t>
  </si>
  <si>
    <t>Plane</t>
  </si>
  <si>
    <t>US, UK</t>
  </si>
  <si>
    <t xml:space="preserve">Maskaradas  </t>
  </si>
  <si>
    <t>Mascarade</t>
  </si>
  <si>
    <t>FR</t>
  </si>
  <si>
    <t xml:space="preserve">Salos vaiduokliai  </t>
  </si>
  <si>
    <t>The Banshees of Inisherin</t>
  </si>
  <si>
    <t>US, UK,IE</t>
  </si>
  <si>
    <t>Fabelmanai</t>
  </si>
  <si>
    <t>The Fabelmans</t>
  </si>
  <si>
    <t xml:space="preserve">Titanikas: 25 metai </t>
  </si>
  <si>
    <t>Titanic (25th Anniversary)</t>
  </si>
  <si>
    <t>Theatrical Film Distribution</t>
  </si>
  <si>
    <t>Detektyvas Sanis</t>
  </si>
  <si>
    <t>Inspector Sun and the curse of the black widow</t>
  </si>
  <si>
    <t>Pradingusi</t>
  </si>
  <si>
    <t>Missing</t>
  </si>
  <si>
    <t xml:space="preserve">Kokaino lokys  </t>
  </si>
  <si>
    <t>Cocaine Bear</t>
  </si>
  <si>
    <t>Man viskas gerai</t>
  </si>
  <si>
    <t>Dansu films</t>
  </si>
  <si>
    <t xml:space="preserve">Bloga nuo savęs  </t>
  </si>
  <si>
    <t>NO, SE</t>
  </si>
  <si>
    <t>Estinfilm</t>
  </si>
  <si>
    <t xml:space="preserve">Beldimas į trobelę  </t>
  </si>
  <si>
    <t>Knock at The Cabin</t>
  </si>
  <si>
    <t>Kuo čia dėta meilė?</t>
  </si>
  <si>
    <t>Whats Love Got To Do With It</t>
  </si>
  <si>
    <t>UK</t>
  </si>
  <si>
    <t>Piktųjų karta</t>
  </si>
  <si>
    <t>Kino kultas</t>
  </si>
  <si>
    <t xml:space="preserve">Banginis  </t>
  </si>
  <si>
    <t>The Whale</t>
  </si>
  <si>
    <t xml:space="preserve">Abizu prakeiksmas </t>
  </si>
  <si>
    <t>The Offering</t>
  </si>
  <si>
    <t>Meniu</t>
  </si>
  <si>
    <t>Menu</t>
  </si>
  <si>
    <t>700 Vilniaus metų. Kelionė laiku su prof. Alfredu Bumblausku</t>
  </si>
  <si>
    <t>Pilietinė medija</t>
  </si>
  <si>
    <t xml:space="preserve">Įšventinimas </t>
  </si>
  <si>
    <t>Consecration</t>
  </si>
  <si>
    <t>Keistas pasaulis</t>
  </si>
  <si>
    <t>Strange World</t>
  </si>
  <si>
    <t xml:space="preserve">Kairo sąmokslas  </t>
  </si>
  <si>
    <t>Boy from Heaven</t>
  </si>
  <si>
    <t>SE, FI, DK, MA, FR</t>
  </si>
  <si>
    <t>A-One Films</t>
  </si>
  <si>
    <t>Liūdesio trikampis</t>
  </si>
  <si>
    <t>The Triangle of Sadness</t>
  </si>
  <si>
    <t>SE, FR, UK, DE, GR</t>
  </si>
  <si>
    <t>Kovotoja</t>
  </si>
  <si>
    <t>Woman King</t>
  </si>
  <si>
    <t>Kraujas</t>
  </si>
  <si>
    <t>Blood</t>
  </si>
  <si>
    <t>SE</t>
  </si>
  <si>
    <t>Korsažas</t>
  </si>
  <si>
    <t>Corsage</t>
  </si>
  <si>
    <t>AT, LU, DE, FR</t>
  </si>
  <si>
    <t>Kino aljansas</t>
  </si>
  <si>
    <t>Antanas Sutkus. Scenos iš fotografo gyvenimo</t>
  </si>
  <si>
    <t>A Propos studija</t>
  </si>
  <si>
    <t>Sausis</t>
  </si>
  <si>
    <t>Janvaris</t>
  </si>
  <si>
    <t>LV, LT, PL</t>
  </si>
  <si>
    <t>Artbox</t>
  </si>
  <si>
    <t xml:space="preserve">Jaunasis vadas Vinetu </t>
  </si>
  <si>
    <t>Der junge Häuptling Winnetou</t>
  </si>
  <si>
    <t xml:space="preserve">Šventasis voras </t>
  </si>
  <si>
    <t>Holy spider</t>
  </si>
  <si>
    <t>DK, DE, SE, FR, JO, IT</t>
  </si>
  <si>
    <t xml:space="preserve">Meškio Tedžio Kalėdos </t>
  </si>
  <si>
    <t>Teddy’s Christmas</t>
  </si>
  <si>
    <t>NO</t>
  </si>
  <si>
    <t>Sword Art Online Progressive - Scherzo Of Deep Night</t>
  </si>
  <si>
    <t>JP</t>
  </si>
  <si>
    <t>Piece of Magic</t>
  </si>
  <si>
    <t xml:space="preserve">Žvaigždės vidurdienį  </t>
  </si>
  <si>
    <t>Stars at Noon</t>
  </si>
  <si>
    <t>FR, US, PA</t>
  </si>
  <si>
    <t>Preview</t>
  </si>
  <si>
    <t>Salų tyla</t>
  </si>
  <si>
    <t>Tourment sur les îles</t>
  </si>
  <si>
    <t>ES, FR, DE, PT</t>
  </si>
  <si>
    <t>15 būdų užmušti kaimyną</t>
  </si>
  <si>
    <t>Petite Fleur</t>
  </si>
  <si>
    <t>AR</t>
  </si>
  <si>
    <t>Ilgo metro filmas apie gyvenimą</t>
  </si>
  <si>
    <t xml:space="preserve">Labiau nei bet kada  </t>
  </si>
  <si>
    <t>Best Film</t>
  </si>
  <si>
    <t>Menas žudyti</t>
  </si>
  <si>
    <t>Mindcage</t>
  </si>
  <si>
    <t>Arti</t>
  </si>
  <si>
    <t>Close</t>
  </si>
  <si>
    <t>BE, NL, FR</t>
  </si>
  <si>
    <t>De humani corporis fabrica</t>
  </si>
  <si>
    <t xml:space="preserve">Kiara </t>
  </si>
  <si>
    <t>A Chiara</t>
  </si>
  <si>
    <t>FR, IT</t>
  </si>
  <si>
    <t>Prisiminimų dėžutė</t>
  </si>
  <si>
    <t>Memory Box</t>
  </si>
  <si>
    <t>LB</t>
  </si>
  <si>
    <t xml:space="preserve">Malonumų namai </t>
  </si>
  <si>
    <t>La Maison</t>
  </si>
  <si>
    <t>BE, FR</t>
  </si>
  <si>
    <t>Pamfiras</t>
  </si>
  <si>
    <t>Pamfir</t>
  </si>
  <si>
    <t>UA</t>
  </si>
  <si>
    <t xml:space="preserve">Prakeikta žemė </t>
  </si>
  <si>
    <t>Vanskabte land</t>
  </si>
  <si>
    <t xml:space="preserve">IS, DK, FR, SE </t>
  </si>
  <si>
    <t xml:space="preserve">Žaltvykslė </t>
  </si>
  <si>
    <t>Fogo-Fátuo</t>
  </si>
  <si>
    <t>PT</t>
  </si>
  <si>
    <t>Skyrybos</t>
  </si>
  <si>
    <t>„Lumo“ studija</t>
  </si>
  <si>
    <t>Pūga prie Mėmelio. Klaipėdos atvadavimo saga</t>
  </si>
  <si>
    <t>Drugelio Širdis</t>
  </si>
  <si>
    <t xml:space="preserve">Gyvenimo virtuvė </t>
  </si>
  <si>
    <t>La Vida Padre</t>
  </si>
  <si>
    <t>Sword Art Online: Progressive - Aria Of A Starless Night</t>
  </si>
  <si>
    <t>Kometa Mumių šalyje</t>
  </si>
  <si>
    <t>Muumipeikko ja pyrstötähti</t>
  </si>
  <si>
    <t>FI</t>
  </si>
  <si>
    <t>Tarp žvaigždžių</t>
  </si>
  <si>
    <t>Interstellar</t>
  </si>
  <si>
    <t>Fantazijos tik suaugusiems</t>
  </si>
  <si>
    <t>Fantasies</t>
  </si>
  <si>
    <t xml:space="preserve">Nostalgija  </t>
  </si>
  <si>
    <t>Nostalgia</t>
  </si>
  <si>
    <t>IT</t>
  </si>
  <si>
    <t>Drąsiau drąsiau</t>
  </si>
  <si>
    <t>C'mon C'mon</t>
  </si>
  <si>
    <t xml:space="preserve">Vesper </t>
  </si>
  <si>
    <t xml:space="preserve">Bilietas į rojų </t>
  </si>
  <si>
    <t>Ticket To Paradise</t>
  </si>
  <si>
    <t>Kriu</t>
  </si>
  <si>
    <t>Knor</t>
  </si>
  <si>
    <t>NL, BE</t>
  </si>
  <si>
    <t xml:space="preserve">Naujasis žaisliukas  </t>
  </si>
  <si>
    <t>Le nouveau jouet</t>
  </si>
  <si>
    <t>Vieną gražų rytą</t>
  </si>
  <si>
    <t>Un beau matin</t>
  </si>
  <si>
    <t>FR, UK, DE</t>
  </si>
  <si>
    <t xml:space="preserve">Neįtikėtina, bet tiesa  </t>
  </si>
  <si>
    <t>Incredible But True</t>
  </si>
  <si>
    <t>FR, BE</t>
  </si>
  <si>
    <t>Kaulai ir visa kita</t>
  </si>
  <si>
    <t>Bones and All</t>
  </si>
  <si>
    <t>Ten, kur gieda vėžiai</t>
  </si>
  <si>
    <t>Where the Crawdads Sing</t>
  </si>
  <si>
    <t>Tigro kelionė Himalajuose</t>
  </si>
  <si>
    <t>Tigers Nest</t>
  </si>
  <si>
    <t>Elvis</t>
  </si>
  <si>
    <t>Kur dingo Ana Frank?</t>
  </si>
  <si>
    <t>Where Is Anne Frank</t>
  </si>
  <si>
    <t>PL, BE, LU, FR, NL</t>
  </si>
  <si>
    <t>Blogiausias žmogus pasaulyje</t>
  </si>
  <si>
    <t>Verdens verste menneske</t>
  </si>
  <si>
    <t>NO, FR, SE, DK</t>
  </si>
  <si>
    <t>Elniuko Ailo kelionė per Laplandiją</t>
  </si>
  <si>
    <t>Aïlo: Une odyssée en Laponie</t>
  </si>
  <si>
    <t>FI, FR</t>
  </si>
  <si>
    <t>Tarp pilkų debesų</t>
  </si>
  <si>
    <t xml:space="preserve">Ashes in the Snow (Tarp pilkų debesų)  </t>
  </si>
  <si>
    <t>Gogo</t>
  </si>
  <si>
    <t xml:space="preserve">Ypatingieji </t>
  </si>
  <si>
    <t>The Specials</t>
  </si>
  <si>
    <t xml:space="preserve">Lukas </t>
  </si>
  <si>
    <t>Luca</t>
  </si>
  <si>
    <t>Garsioji meškinų invazija į Siciliją</t>
  </si>
  <si>
    <t>La Fameuse Invasion des ours en Sicile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</si>
  <si>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</si>
  <si>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</si>
  <si>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</si>
  <si>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</si>
  <si>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</si>
  <si>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</si>
  <si>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</si>
  <si>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</si>
  <si>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</si>
  <si>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</si>
  <si>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</si>
  <si>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TOTAL</t>
  </si>
  <si>
    <t xml:space="preserve"> </t>
  </si>
  <si>
    <t>Pradžia</t>
  </si>
  <si>
    <t>Inception</t>
  </si>
  <si>
    <t xml:space="preserve">Deivo bankas </t>
  </si>
  <si>
    <t>Bank of Dave</t>
  </si>
  <si>
    <t>Viskas iškart ir visur</t>
  </si>
  <si>
    <t>Everything everywhere all at once</t>
  </si>
  <si>
    <t xml:space="preserve">Ekskursantė
</t>
  </si>
  <si>
    <t>The Excursionist</t>
  </si>
  <si>
    <t>Cinemark</t>
  </si>
  <si>
    <t>Drakonas ir strazdanotoji gražuolė</t>
  </si>
  <si>
    <t>Ryû to sobakasu no hime</t>
  </si>
  <si>
    <t>Gražus sūnus</t>
  </si>
  <si>
    <t>Beautiful Boy</t>
  </si>
  <si>
    <t>Likimas ir fantazijos</t>
  </si>
  <si>
    <t>Guzen to Sozo</t>
  </si>
  <si>
    <t xml:space="preserve">Manasis Godard'as </t>
  </si>
  <si>
    <t xml:space="preserve">Vagiliautojai </t>
  </si>
  <si>
    <t>Shoplifters</t>
  </si>
  <si>
    <t xml:space="preserve">Metas išeiti </t>
  </si>
  <si>
    <t>Po saulės</t>
  </si>
  <si>
    <t xml:space="preserve">Begalybė </t>
  </si>
  <si>
    <t xml:space="preserve">Paskutinis šokis </t>
  </si>
  <si>
    <t>After sun</t>
  </si>
  <si>
    <t>Decision to Leave</t>
  </si>
  <si>
    <t>L’immensita</t>
  </si>
  <si>
    <t>Last Dance</t>
  </si>
  <si>
    <t>IT, FR</t>
  </si>
  <si>
    <t>The Eight Mountains</t>
  </si>
  <si>
    <t xml:space="preserve">IT, BE, FR </t>
  </si>
  <si>
    <t>Mariupolis 2</t>
  </si>
  <si>
    <t>Love Life</t>
  </si>
  <si>
    <t xml:space="preserve">Meile mano </t>
  </si>
  <si>
    <t>LT, DE, FR</t>
  </si>
  <si>
    <t>JP, FR</t>
  </si>
  <si>
    <t>–</t>
  </si>
  <si>
    <t>KR</t>
  </si>
  <si>
    <t>BE, CH</t>
  </si>
  <si>
    <t>No Bears</t>
  </si>
  <si>
    <t xml:space="preserve">Lokių čia nėra </t>
  </si>
  <si>
    <t>IR</t>
  </si>
  <si>
    <t>R.M.N.</t>
  </si>
  <si>
    <t>Amžinai jauni</t>
  </si>
  <si>
    <t xml:space="preserve">Žvaigždės vidurdienį </t>
  </si>
  <si>
    <t xml:space="preserve">Tiek grožio, tiek skausmo </t>
  </si>
  <si>
    <t xml:space="preserve">Su meile ir įsiūčiu </t>
  </si>
  <si>
    <t xml:space="preserve">Sent Omeras </t>
  </si>
  <si>
    <t>Akmens sala</t>
  </si>
  <si>
    <t xml:space="preserve">Aklas gluosnis, mieganti  moteris </t>
  </si>
  <si>
    <t>Rūkymas sukelia kosulį</t>
  </si>
  <si>
    <t>Saint Omer</t>
  </si>
  <si>
    <t>Both Sides of the Blade (Fire!)</t>
  </si>
  <si>
    <t>Forever Young</t>
  </si>
  <si>
    <t>Enys Men</t>
  </si>
  <si>
    <t>Blind Willow, Sleeping Woman</t>
  </si>
  <si>
    <t>Smoking Causes Coughing</t>
  </si>
  <si>
    <t>All the Beauty and the Bloodshed</t>
  </si>
  <si>
    <t>RO, FR, BE, SE</t>
  </si>
  <si>
    <t>FR, CA, NL, LU</t>
  </si>
  <si>
    <t xml:space="preserve">Džonas Vikas 4  </t>
  </si>
  <si>
    <t>John Wick Chapter Four</t>
  </si>
  <si>
    <t>Krydas III: Legenda tęsiasi</t>
  </si>
  <si>
    <t>Creed 3</t>
  </si>
  <si>
    <t>Asteriksas ir Obeliksas: Drakonų imperija</t>
  </si>
  <si>
    <t>Asterix and Obelix: The Middle Kingdom</t>
  </si>
  <si>
    <t>Shazam! Dievų įniršis</t>
  </si>
  <si>
    <t>Shazam! Fury of the Gods</t>
  </si>
  <si>
    <t>Ar vesi mane?</t>
  </si>
  <si>
    <t>Maybe I Do</t>
  </si>
  <si>
    <t xml:space="preserve">ACME Film </t>
  </si>
  <si>
    <t xml:space="preserve">Klyksmas 6  </t>
  </si>
  <si>
    <t xml:space="preserve"> Scream 6</t>
  </si>
  <si>
    <t>Dungeons &amp; Dragons: Honor Among Thieves</t>
  </si>
  <si>
    <t xml:space="preserve">Požemiai ir drakonai. Garbė tarp vagių </t>
  </si>
  <si>
    <t>US, CA</t>
  </si>
  <si>
    <t>Apačiai: Paryžiaus gauja</t>
  </si>
  <si>
    <t>Apache: Gang of Paris</t>
  </si>
  <si>
    <t>Asas Maverikas</t>
  </si>
  <si>
    <t>Top Gun Maverick</t>
  </si>
  <si>
    <t xml:space="preserve">Klajoklių žemė </t>
  </si>
  <si>
    <t>Nomadland</t>
  </si>
  <si>
    <t>ES, FR</t>
  </si>
  <si>
    <t>Žvėrys</t>
  </si>
  <si>
    <t>The Beasts</t>
  </si>
  <si>
    <t>Sūnus</t>
  </si>
  <si>
    <t>Son</t>
  </si>
  <si>
    <t>UK, FR</t>
  </si>
  <si>
    <t xml:space="preserve">65: Išnykimo riba </t>
  </si>
  <si>
    <t>Rūpintojėlis</t>
  </si>
  <si>
    <t>LT, US</t>
  </si>
  <si>
    <t>Riminis</t>
  </si>
  <si>
    <t>Rimini</t>
  </si>
  <si>
    <t>AT</t>
  </si>
  <si>
    <t>Seules les bêtes</t>
  </si>
  <si>
    <t xml:space="preserve">Tiktai žvėrys </t>
  </si>
  <si>
    <t>Sparta</t>
  </si>
  <si>
    <t>Drive My Car</t>
  </si>
  <si>
    <t>Doraibu mai kâ</t>
  </si>
  <si>
    <t xml:space="preserve">Trys vagišiai ir liūtas  </t>
  </si>
  <si>
    <t>When the Robbers Came to Cardamom Town</t>
  </si>
  <si>
    <t>Unlimited Media OÜ</t>
  </si>
  <si>
    <t xml:space="preserve">Broliai lokiai: atgal į žemę </t>
  </si>
  <si>
    <t>Boonie Bears: Back to Earth</t>
  </si>
  <si>
    <t xml:space="preserve">Languotas Nindzė: misija Tailande </t>
  </si>
  <si>
    <t>Ternet Ninja 2</t>
  </si>
  <si>
    <t>DK</t>
  </si>
  <si>
    <t xml:space="preserve">Nepaprasta Remio kelionė </t>
  </si>
  <si>
    <t>Rémi sans famille</t>
  </si>
  <si>
    <t>Paradas</t>
  </si>
  <si>
    <t>Po mokyklos</t>
  </si>
  <si>
    <t>Plus que jamais</t>
  </si>
  <si>
    <t>Le Redoubtable</t>
  </si>
  <si>
    <t>Syk Pike</t>
  </si>
  <si>
    <t>Theatrical Film Distribution  / WDSMPI</t>
  </si>
  <si>
    <t>Scream 6</t>
  </si>
  <si>
    <t xml:space="preserve"> Syk Pike</t>
  </si>
  <si>
    <t>Beautiful disaster</t>
  </si>
  <si>
    <t xml:space="preserve">Aš ir Jis. Tikra katastrofa  </t>
  </si>
  <si>
    <t xml:space="preserve">Mizantropas  </t>
  </si>
  <si>
    <t>To Catch a Killer</t>
  </si>
  <si>
    <t>Beau is afraid</t>
  </si>
  <si>
    <t xml:space="preserve">Visos Bo baimės </t>
  </si>
  <si>
    <t>Argonuts</t>
  </si>
  <si>
    <t xml:space="preserve">Petsi Iš Argo  </t>
  </si>
  <si>
    <t>I am not Madamme Bovary</t>
  </si>
  <si>
    <t xml:space="preserve">Aš nesu ponia Bovari </t>
  </si>
  <si>
    <t>CN</t>
  </si>
  <si>
    <t>Išgyventi vasarą</t>
  </si>
  <si>
    <t>Vytauto Katkaus filmų trilogija (Uogos, Kolektyviniai sodai, Miegamasis rajonas)</t>
  </si>
  <si>
    <t xml:space="preserve">Liepsnojančios moters portretas </t>
  </si>
  <si>
    <t>Portrait De La Jeune Fille En Feu</t>
  </si>
  <si>
    <t>Gisaengchung</t>
  </si>
  <si>
    <t xml:space="preserve">Parazitas </t>
  </si>
  <si>
    <t>UFO Sweden</t>
  </si>
  <si>
    <t xml:space="preserve">UFO  </t>
  </si>
  <si>
    <t xml:space="preserve">Bučinys  </t>
  </si>
  <si>
    <t>Kysset</t>
  </si>
  <si>
    <t>Les Cinq Diables</t>
  </si>
  <si>
    <t xml:space="preserve">Penki velniai  </t>
  </si>
  <si>
    <t>Štai ir mes</t>
  </si>
  <si>
    <t>Hine Anachnu</t>
  </si>
  <si>
    <t>IT, IL</t>
  </si>
  <si>
    <t>Homo Vilutis</t>
  </si>
  <si>
    <t>Propos studija</t>
  </si>
  <si>
    <t xml:space="preserve">Popiežiaus egzorcistas </t>
  </si>
  <si>
    <t>Pope's Exorcist</t>
  </si>
  <si>
    <t>Acme Film / SONY</t>
  </si>
  <si>
    <t>Piktieji numirėliai prisikelia</t>
  </si>
  <si>
    <t>Evil Dead Rise</t>
  </si>
  <si>
    <t>NZ, US, IE</t>
  </si>
  <si>
    <t>Acme Film / WB</t>
  </si>
  <si>
    <t>AIR</t>
  </si>
  <si>
    <t>Suzume</t>
  </si>
  <si>
    <t>The Covenant</t>
  </si>
  <si>
    <t xml:space="preserve">Tvirtas užnugaris </t>
  </si>
  <si>
    <t>UK, ES</t>
  </si>
  <si>
    <t>Sumautas Bornholmas</t>
  </si>
  <si>
    <t xml:space="preserve">Fucking Bornholm </t>
  </si>
  <si>
    <t>PL</t>
  </si>
  <si>
    <t xml:space="preserve">KC Garsas </t>
  </si>
  <si>
    <t>Kutoppen</t>
  </si>
  <si>
    <t xml:space="preserve">Mažoji Klara  </t>
  </si>
  <si>
    <t>KC Garsas</t>
  </si>
  <si>
    <t>Mažosios Klaros Kalėdos</t>
  </si>
  <si>
    <t>Jul pa kuttopen</t>
  </si>
  <si>
    <t>Nepaprasta vasara su Tesa</t>
  </si>
  <si>
    <t>Mijn bijzonder rare week met Tess</t>
  </si>
  <si>
    <t>NL, DE</t>
  </si>
  <si>
    <t>Vechtmeisje</t>
  </si>
  <si>
    <t>NL</t>
  </si>
  <si>
    <t>Falkonai</t>
  </si>
  <si>
    <t>Víti í Vestmannaeyjum</t>
  </si>
  <si>
    <t>IS</t>
  </si>
  <si>
    <t>Karo žaidimai</t>
  </si>
  <si>
    <t>Krig</t>
  </si>
  <si>
    <t>SE, DE</t>
  </si>
  <si>
    <t>Nepamiršk kvėpuoti</t>
  </si>
  <si>
    <t>Ne pozabi dihati</t>
  </si>
  <si>
    <t>SI</t>
  </si>
  <si>
    <t>Dorianos B. pasirinkimas</t>
  </si>
  <si>
    <t>The best of Dorien B</t>
  </si>
  <si>
    <t>BE</t>
  </si>
  <si>
    <t>Kovotojas</t>
  </si>
  <si>
    <t>Strijder</t>
  </si>
  <si>
    <t>Nenormali</t>
  </si>
  <si>
    <t>Psychobitch</t>
  </si>
  <si>
    <t>Žaidimų aikštelė</t>
  </si>
  <si>
    <t>Un monde</t>
  </si>
  <si>
    <t xml:space="preserve">Roka keičia pasaulį </t>
  </si>
  <si>
    <t>Rocca verändert die welt</t>
  </si>
  <si>
    <t>Kosminis vaikis</t>
  </si>
  <si>
    <t>Space boy</t>
  </si>
  <si>
    <t>Vyriškumo pamokos</t>
  </si>
  <si>
    <t>Un vrai bonhomme</t>
  </si>
  <si>
    <t xml:space="preserve">Broliai Super Mario. Filmas </t>
  </si>
  <si>
    <t>Super Mario Bros.</t>
  </si>
  <si>
    <t>JP, US</t>
  </si>
  <si>
    <t>Tar</t>
  </si>
  <si>
    <t>Tár</t>
  </si>
  <si>
    <t xml:space="preserve">Renfildas </t>
  </si>
  <si>
    <t>Renfield</t>
  </si>
  <si>
    <t>Three Musketeers: D'Artagnan)</t>
  </si>
  <si>
    <t xml:space="preserve">Trys muškietininkai: D'artanjanas </t>
  </si>
  <si>
    <t>Winnie the Pooh: Blood and Honey</t>
  </si>
  <si>
    <t>Mikė Pūkuotukas: Kraujas ir medus</t>
  </si>
  <si>
    <t xml:space="preserve">Juodi akiniai </t>
  </si>
  <si>
    <t>Dark glasses</t>
  </si>
  <si>
    <t>Mafia Mamma</t>
  </si>
  <si>
    <t>IT, UK</t>
  </si>
  <si>
    <t>Retour à Séoul</t>
  </si>
  <si>
    <t>Sugrįžimas į Seulą</t>
  </si>
  <si>
    <t>La nuit du 12</t>
  </si>
  <si>
    <t xml:space="preserve">Dvyliktosios naktis </t>
  </si>
  <si>
    <t>Filip</t>
  </si>
  <si>
    <t>Travolta</t>
  </si>
  <si>
    <t>Portable door</t>
  </si>
  <si>
    <t xml:space="preserve">Kilnojamos durys  </t>
  </si>
  <si>
    <t>AU</t>
  </si>
  <si>
    <t>-</t>
  </si>
  <si>
    <t>Baltic Content Media</t>
  </si>
  <si>
    <t>Kakė Makė: mano filmas</t>
  </si>
  <si>
    <t>Nj world</t>
  </si>
  <si>
    <t xml:space="preserve">Aštuoni kalnai </t>
  </si>
  <si>
    <t>2</t>
  </si>
  <si>
    <t>3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</si>
  <si>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</si>
  <si>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</si>
  <si>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</si>
  <si>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</si>
  <si>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</si>
  <si>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</si>
  <si>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</si>
  <si>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</si>
  <si>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</si>
  <si>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</si>
  <si>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</si>
  <si>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</si>
  <si>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</si>
  <si>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</si>
  <si>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</si>
  <si>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</si>
  <si>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</si>
  <si>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</si>
  <si>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</si>
  <si>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</si>
  <si>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</si>
  <si>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</si>
  <si>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</si>
  <si>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</si>
  <si>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</si>
  <si>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</si>
  <si>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</si>
  <si>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</si>
  <si>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</si>
  <si>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</si>
  <si>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</si>
  <si>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</si>
  <si>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</si>
  <si>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</si>
  <si>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</si>
  <si>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</si>
  <si>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</si>
  <si>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</si>
  <si>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</si>
  <si>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</si>
  <si>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</si>
  <si>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</si>
  <si>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</si>
  <si>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</si>
  <si>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</si>
  <si>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</si>
  <si>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</si>
  <si>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</si>
  <si>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</si>
  <si>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</si>
  <si>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</si>
  <si>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</si>
  <si>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</si>
  <si>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</si>
  <si>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</si>
  <si>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</si>
  <si>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</si>
  <si>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</si>
  <si>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</si>
  <si>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</si>
  <si>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</si>
  <si>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</si>
  <si>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</si>
  <si>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</si>
  <si>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</si>
  <si>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</si>
  <si>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</si>
  <si>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</si>
  <si>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</si>
  <si>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</si>
  <si>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</si>
  <si>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</si>
  <si>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</si>
  <si>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</si>
  <si>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</si>
  <si>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</si>
  <si>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</si>
  <si>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</si>
  <si>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</si>
  <si>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</si>
  <si>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</si>
  <si>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</si>
  <si>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</si>
  <si>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</si>
  <si>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</si>
  <si>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</si>
  <si>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</si>
  <si>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</si>
  <si>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</si>
  <si>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</si>
  <si>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146</t>
  </si>
  <si>
    <t>145</t>
  </si>
  <si>
    <t>138</t>
  </si>
  <si>
    <t>136</t>
  </si>
  <si>
    <t>127</t>
  </si>
  <si>
    <t>123</t>
  </si>
  <si>
    <t>122</t>
  </si>
  <si>
    <t>119</t>
  </si>
  <si>
    <t>102</t>
  </si>
  <si>
    <t>99</t>
  </si>
  <si>
    <t>93</t>
  </si>
  <si>
    <t>94</t>
  </si>
  <si>
    <t>95</t>
  </si>
  <si>
    <t>96</t>
  </si>
  <si>
    <t>97</t>
  </si>
  <si>
    <t>98</t>
  </si>
  <si>
    <t>100</t>
  </si>
  <si>
    <t>101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</si>
  <si>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</si>
  <si>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</si>
  <si>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</si>
  <si>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</si>
  <si>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</si>
  <si>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</si>
  <si>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</si>
  <si>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</si>
  <si>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</si>
  <si>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</si>
  <si>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</si>
  <si>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</si>
  <si>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</si>
  <si>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</si>
  <si>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</si>
  <si>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</si>
  <si>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120</t>
  </si>
  <si>
    <t>121</t>
  </si>
  <si>
    <t>124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</si>
  <si>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</si>
  <si>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</si>
  <si>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</si>
  <si>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</si>
  <si>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</si>
  <si>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</si>
  <si>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</si>
  <si>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</si>
  <si>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</si>
  <si>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</si>
  <si>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137</t>
  </si>
  <si>
    <t>139</t>
  </si>
  <si>
    <t>140</t>
  </si>
  <si>
    <t>141</t>
  </si>
  <si>
    <t>142</t>
  </si>
  <si>
    <t>143</t>
  </si>
  <si>
    <t>144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</si>
  <si>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</si>
  <si>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</si>
  <si>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</si>
  <si>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</si>
  <si>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</si>
  <si>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</si>
  <si>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</si>
  <si>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</si>
  <si>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</si>
  <si>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</si>
  <si>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</si>
  <si>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</si>
  <si>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</si>
  <si>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</si>
  <si>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</si>
  <si>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</si>
  <si>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</si>
  <si>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</si>
  <si>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</si>
  <si>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</si>
  <si>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</si>
  <si>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</si>
  <si>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</si>
  <si>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</si>
  <si>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</si>
  <si>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</si>
  <si>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</si>
  <si>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</si>
  <si>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</si>
  <si>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</si>
  <si>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</si>
  <si>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</si>
  <si>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</si>
  <si>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</si>
  <si>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</si>
  <si>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</si>
  <si>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</si>
  <si>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#</t>
  </si>
  <si>
    <t>184</t>
  </si>
  <si>
    <t>2023 metais Lietuvos kino teatruose rodytų filmų topas
2023 Lithuanian theatrical film TOP</t>
  </si>
  <si>
    <t>2023 m. sausio mėnesį Lietuvos kino teatruose rodytų filmų topas
2023 January Lithuanian theatrical film TOP</t>
  </si>
  <si>
    <t>2023 m. vasario mėnesį Lietuvos kino teatruose rodytų filmų topas
2023 February Lithuanian theatrical film TOP</t>
  </si>
  <si>
    <t>2023 m. kovo mėnesį Lietuvos kino teatruose rodytų filmų topas
2023 March Lithuanian theatrical film TOP</t>
  </si>
  <si>
    <t>2023 m. balandžio mėnesį Lietuvos kino teatruose rodytų filmų topas
2023 April Lithuanian theatrical film TOP</t>
  </si>
  <si>
    <t xml:space="preserve">Akmens sala  </t>
  </si>
  <si>
    <t xml:space="preserve">Aš esu Greta </t>
  </si>
  <si>
    <t>I Am Greta</t>
  </si>
  <si>
    <t xml:space="preserve">Nekaltas </t>
  </si>
  <si>
    <t>The Innocent</t>
  </si>
  <si>
    <t xml:space="preserve">Svajoklis Budis 3  </t>
  </si>
  <si>
    <t>Rock Dog 3</t>
  </si>
  <si>
    <t>Hipnotikai</t>
  </si>
  <si>
    <t>Hypnotic</t>
  </si>
  <si>
    <t>Pamilti dar kartą</t>
  </si>
  <si>
    <t>Love Again</t>
  </si>
  <si>
    <t>Mano pakvaišęs senis</t>
  </si>
  <si>
    <t>About My Father</t>
  </si>
  <si>
    <t>Žmogus-voras: Aplink multivisatą</t>
  </si>
  <si>
    <t>Spiderman Across the Spiderverse</t>
  </si>
  <si>
    <t>Mažasis Alanas</t>
  </si>
  <si>
    <t>Lille Allan – den menneskelige antenna</t>
  </si>
  <si>
    <t xml:space="preserve">Sudegink mano laiškus </t>
  </si>
  <si>
    <t>Bränn alla mina brev</t>
  </si>
  <si>
    <t>Aš esu Zlatanas</t>
  </si>
  <si>
    <t>Jag är Zlatan</t>
  </si>
  <si>
    <t xml:space="preserve">Bjornas Borgas prieš Makenrojų </t>
  </si>
  <si>
    <t>Borg vs. McEnroe</t>
  </si>
  <si>
    <t>Greta Garbo Films</t>
  </si>
  <si>
    <t>Geriausi mūsų metai</t>
  </si>
  <si>
    <t>Gli anni più belli</t>
  </si>
  <si>
    <t xml:space="preserve">Galaktikos sergėtojai. III dalis </t>
  </si>
  <si>
    <t>Guardians of the Galaxy Vol. 3</t>
  </si>
  <si>
    <t xml:space="preserve">Greiti ir įsiutę 10 </t>
  </si>
  <si>
    <t>Fast &amp; Furious 10</t>
  </si>
  <si>
    <t xml:space="preserve">Undinėlė  </t>
  </si>
  <si>
    <t xml:space="preserve"> Little Mermaid</t>
  </si>
  <si>
    <t>Dalilendas</t>
  </si>
  <si>
    <t>Daliland</t>
  </si>
  <si>
    <t>US, UK, FR</t>
  </si>
  <si>
    <t xml:space="preserve">Svaiginantis aukštis </t>
  </si>
  <si>
    <t>Fall</t>
  </si>
  <si>
    <t>BlackBerry</t>
  </si>
  <si>
    <t>CA</t>
  </si>
  <si>
    <t xml:space="preserve">Juodasis lotosas </t>
  </si>
  <si>
    <t>Black Lotus</t>
  </si>
  <si>
    <t xml:space="preserve">Stebėk ją </t>
  </si>
  <si>
    <t>Follow Her</t>
  </si>
  <si>
    <t xml:space="preserve">Influencerė </t>
  </si>
  <si>
    <t>Influencer</t>
  </si>
  <si>
    <t>Kandaharas (Kandahar)</t>
  </si>
  <si>
    <t>Eisiu, kiek reikės</t>
  </si>
  <si>
    <t>Strahinja Banović</t>
  </si>
  <si>
    <t>RS, FR, LU, BG, LT</t>
  </si>
  <si>
    <t xml:space="preserve">Gražuolė ir Sebastianas. Naujoji karta </t>
  </si>
  <si>
    <t>Belle &amp; Sebastien – Next Generation</t>
  </si>
  <si>
    <t>Rodeo</t>
  </si>
  <si>
    <t xml:space="preserve">Žydrasis kaftanas  </t>
  </si>
  <si>
    <t>Le bleu du caftan</t>
  </si>
  <si>
    <t>2023 m. gegužės mėnesį Lietuvos kino teatruose rodytų filmų topas
2023 May Lithuanian theatrical film TOP</t>
  </si>
  <si>
    <t>Nepaprasta Maronos kelionė</t>
  </si>
  <si>
    <t>L'extraordinaire voyage de Marona</t>
  </si>
  <si>
    <t>RO, BE, FR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</si>
  <si>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</si>
  <si>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</si>
  <si>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</si>
  <si>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</si>
  <si>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</si>
  <si>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</si>
  <si>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</si>
  <si>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</si>
  <si>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</si>
  <si>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</si>
  <si>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</si>
  <si>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</si>
  <si>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</si>
  <si>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</si>
  <si>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</si>
  <si>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</si>
  <si>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</si>
  <si>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</si>
  <si>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</si>
  <si>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</si>
  <si>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</si>
  <si>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</si>
  <si>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</si>
  <si>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</si>
  <si>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</si>
  <si>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</si>
  <si>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</si>
  <si>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 xml:space="preserve">Dukine Film Distribution / Paramount Pictures </t>
  </si>
  <si>
    <t>Dukine Film Distribution / Paramount Pictures</t>
  </si>
  <si>
    <t>Dukine Film Distribution</t>
  </si>
  <si>
    <t>Dukine Film Distribution / Paramount</t>
  </si>
  <si>
    <t>Dukine Film Distribution / Universal</t>
  </si>
  <si>
    <t>ACME Film/ 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</si>
</sst>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.mm\.dd;@"/>
    <numFmt numFmtId="165" formatCode="#,##0\ &quot;€&quot;"/>
    <numFmt numFmtId="166" formatCode="yyyy/mm/dd;@"/>
    <numFmt numFmtId="167" formatCode=";;;"/>
  </numFmts>
  <fonts count="22" x14ac:knownFonts="1"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  <charset val="186"/>
    </font>
    <font>
      <sz val="10"/>
      <color rgb="FF000000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Verdana"/>
      <family val="2"/>
    </font>
    <font>
      <b/>
      <sz val="10"/>
      <name val="Verdana"/>
      <family val="2"/>
      <charset val="186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0"/>
      <color theme="1"/>
      <name val="Verdana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Verdana"/>
      <family val="2"/>
      <charset val="186"/>
    </font>
    <font>
      <b/>
      <sz val="11"/>
      <name val="Verdana"/>
      <family val="2"/>
    </font>
    <font>
      <sz val="10"/>
      <name val="Verdana"/>
      <family val="2"/>
    </font>
    <font>
      <b/>
      <sz val="11"/>
      <name val="Verdana"/>
      <family val="2"/>
      <charset val="186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79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AE0E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2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5" fontId="0" fillId="0" borderId="0" xfId="0" applyNumberFormat="1"/>
    <xf numFmtId="3" fontId="0" fillId="0" borderId="0" xfId="0" applyNumberFormat="1"/>
    <xf numFmtId="1" fontId="1" fillId="0" borderId="0" xfId="0" applyNumberFormat="1" applyFont="1"/>
    <xf numFmtId="1" fontId="0" fillId="0" borderId="0" xfId="0" applyNumberFormat="1"/>
    <xf numFmtId="164" fontId="1" fillId="0" borderId="0" xfId="0" applyNumberFormat="1" applyFont="1"/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9" fillId="0" borderId="0" xfId="0" applyFont="1"/>
    <xf numFmtId="49" fontId="6" fillId="0" borderId="2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 wrapText="1"/>
    </xf>
    <xf numFmtId="1" fontId="6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1" fillId="0" borderId="0" xfId="0" applyNumberFormat="1" applyFont="1"/>
    <xf numFmtId="0" fontId="10" fillId="0" borderId="0" xfId="0" applyFont="1" applyAlignment="1">
      <alignment horizontal="center"/>
    </xf>
    <xf numFmtId="3" fontId="10" fillId="0" borderId="0" xfId="0" applyNumberFormat="1" applyFont="1"/>
    <xf numFmtId="1" fontId="10" fillId="0" borderId="0" xfId="0" applyNumberFormat="1" applyFont="1"/>
    <xf numFmtId="0" fontId="3" fillId="0" borderId="5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165" fontId="10" fillId="0" borderId="0" xfId="0" applyNumberFormat="1" applyFont="1"/>
    <xf numFmtId="165" fontId="3" fillId="0" borderId="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12" fillId="0" borderId="9" xfId="0" applyNumberFormat="1" applyFont="1" applyBorder="1"/>
    <xf numFmtId="0" fontId="12" fillId="0" borderId="0" xfId="0" applyFont="1" applyAlignment="1">
      <alignment horizontal="right"/>
    </xf>
    <xf numFmtId="3" fontId="12" fillId="0" borderId="12" xfId="0" applyNumberFormat="1" applyFont="1" applyBorder="1"/>
    <xf numFmtId="3" fontId="12" fillId="0" borderId="13" xfId="0" applyNumberFormat="1" applyFont="1" applyBorder="1"/>
    <xf numFmtId="165" fontId="12" fillId="0" borderId="1" xfId="0" applyNumberFormat="1" applyFont="1" applyBorder="1"/>
    <xf numFmtId="165" fontId="12" fillId="0" borderId="14" xfId="0" applyNumberFormat="1" applyFont="1" applyBorder="1"/>
    <xf numFmtId="0" fontId="12" fillId="0" borderId="6" xfId="0" applyFont="1" applyBorder="1" applyAlignment="1">
      <alignment horizontal="right"/>
    </xf>
    <xf numFmtId="165" fontId="12" fillId="0" borderId="16" xfId="0" applyNumberFormat="1" applyFont="1" applyBorder="1"/>
    <xf numFmtId="0" fontId="12" fillId="0" borderId="7" xfId="0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5" fontId="13" fillId="2" borderId="21" xfId="0" applyNumberFormat="1" applyFont="1" applyFill="1" applyBorder="1" applyAlignment="1">
      <alignment horizontal="center" vertical="center"/>
    </xf>
    <xf numFmtId="3" fontId="13" fillId="2" borderId="2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5" fontId="11" fillId="0" borderId="2" xfId="0" applyNumberFormat="1" applyFont="1" applyBorder="1"/>
    <xf numFmtId="3" fontId="11" fillId="0" borderId="2" xfId="0" applyNumberFormat="1" applyFont="1" applyBorder="1"/>
    <xf numFmtId="3" fontId="15" fillId="2" borderId="23" xfId="0" applyNumberFormat="1" applyFont="1" applyFill="1" applyBorder="1" applyAlignment="1">
      <alignment horizontal="center" vertical="center"/>
    </xf>
    <xf numFmtId="165" fontId="15" fillId="2" borderId="15" xfId="0" applyNumberFormat="1" applyFont="1" applyFill="1" applyBorder="1" applyAlignment="1">
      <alignment horizontal="center" vertical="center"/>
    </xf>
    <xf numFmtId="165" fontId="2" fillId="2" borderId="15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11" fillId="0" borderId="0" xfId="0" applyNumberFormat="1" applyFont="1"/>
    <xf numFmtId="14" fontId="10" fillId="0" borderId="0" xfId="0" applyNumberFormat="1" applyFont="1"/>
    <xf numFmtId="167" fontId="4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165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67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 wrapText="1"/>
    </xf>
    <xf numFmtId="165" fontId="7" fillId="0" borderId="5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167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167" fontId="6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165" fontId="12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6" fontId="6" fillId="0" borderId="1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166" fontId="11" fillId="0" borderId="0" xfId="0" applyNumberFormat="1" applyFont="1"/>
    <xf numFmtId="166" fontId="10" fillId="0" borderId="0" xfId="0" applyNumberFormat="1" applyFont="1"/>
    <xf numFmtId="166" fontId="6" fillId="0" borderId="1" xfId="0" applyNumberFormat="1" applyFont="1" applyBorder="1" applyAlignment="1">
      <alignment horizontal="center" vertical="center" wrapText="1"/>
    </xf>
    <xf numFmtId="166" fontId="6" fillId="0" borderId="5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16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5" fontId="12" fillId="2" borderId="28" xfId="0" applyNumberFormat="1" applyFont="1" applyFill="1" applyBorder="1" applyAlignment="1">
      <alignment horizontal="center" vertical="center"/>
    </xf>
    <xf numFmtId="3" fontId="12" fillId="2" borderId="15" xfId="0" applyNumberFormat="1" applyFont="1" applyFill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9" fillId="0" borderId="1" xfId="0" applyNumberFormat="1" applyFont="1" applyBorder="1" applyAlignment="1">
      <alignment vertical="center" wrapText="1"/>
    </xf>
    <xf numFmtId="49" fontId="19" fillId="0" borderId="1" xfId="0" applyNumberFormat="1" applyFont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left" vertical="center"/>
    </xf>
    <xf numFmtId="49" fontId="19" fillId="0" borderId="2" xfId="0" applyNumberFormat="1" applyFont="1" applyBorder="1" applyAlignment="1">
      <alignment horizontal="left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166" fontId="6" fillId="0" borderId="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" fontId="9" fillId="0" borderId="0" xfId="0" applyNumberFormat="1" applyFont="1"/>
    <xf numFmtId="49" fontId="9" fillId="0" borderId="0" xfId="0" applyNumberFormat="1" applyFont="1"/>
    <xf numFmtId="165" fontId="9" fillId="0" borderId="0" xfId="0" applyNumberFormat="1" applyFont="1"/>
    <xf numFmtId="3" fontId="9" fillId="0" borderId="0" xfId="0" applyNumberFormat="1" applyFont="1"/>
    <xf numFmtId="14" fontId="9" fillId="0" borderId="0" xfId="0" applyNumberFormat="1" applyFont="1"/>
    <xf numFmtId="3" fontId="12" fillId="0" borderId="29" xfId="0" applyNumberFormat="1" applyFont="1" applyBorder="1"/>
    <xf numFmtId="165" fontId="11" fillId="0" borderId="30" xfId="0" applyNumberFormat="1" applyFont="1" applyBorder="1"/>
    <xf numFmtId="3" fontId="11" fillId="0" borderId="30" xfId="0" applyNumberFormat="1" applyFont="1" applyBorder="1"/>
    <xf numFmtId="166" fontId="12" fillId="0" borderId="10" xfId="0" applyNumberFormat="1" applyFont="1" applyBorder="1" applyAlignment="1">
      <alignment horizontal="center"/>
    </xf>
    <xf numFmtId="166" fontId="9" fillId="0" borderId="0" xfId="0" applyNumberFormat="1" applyFont="1"/>
    <xf numFmtId="1" fontId="19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166" fontId="19" fillId="0" borderId="5" xfId="0" applyNumberFormat="1" applyFont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/>
    </xf>
    <xf numFmtId="49" fontId="19" fillId="0" borderId="1" xfId="0" applyNumberFormat="1" applyFont="1" applyBorder="1" applyAlignment="1">
      <alignment horizontal="left" vertical="center"/>
    </xf>
    <xf numFmtId="166" fontId="19" fillId="0" borderId="5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left" vertical="center"/>
    </xf>
    <xf numFmtId="166" fontId="19" fillId="0" borderId="1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 wrapText="1"/>
    </xf>
    <xf numFmtId="165" fontId="19" fillId="0" borderId="3" xfId="0" applyNumberFormat="1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left" vertical="center"/>
    </xf>
    <xf numFmtId="49" fontId="19" fillId="0" borderId="5" xfId="0" applyNumberFormat="1" applyFont="1" applyBorder="1" applyAlignment="1">
      <alignment horizontal="left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65" fontId="19" fillId="0" borderId="3" xfId="0" applyNumberFormat="1" applyFont="1" applyBorder="1" applyAlignment="1">
      <alignment horizontal="center" vertical="center" wrapText="1"/>
    </xf>
    <xf numFmtId="3" fontId="19" fillId="0" borderId="3" xfId="0" applyNumberFormat="1" applyFont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 wrapText="1"/>
    </xf>
    <xf numFmtId="165" fontId="19" fillId="0" borderId="2" xfId="0" applyNumberFormat="1" applyFont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center" vertical="center" wrapText="1"/>
    </xf>
    <xf numFmtId="166" fontId="19" fillId="0" borderId="2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65" fontId="19" fillId="0" borderId="2" xfId="0" applyNumberFormat="1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left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left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1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166" fontId="19" fillId="0" borderId="0" xfId="0" applyNumberFormat="1" applyFont="1" applyAlignment="1">
      <alignment horizontal="center" vertical="center" wrapText="1"/>
    </xf>
    <xf numFmtId="3" fontId="15" fillId="2" borderId="15" xfId="0" applyNumberFormat="1" applyFont="1" applyFill="1" applyBorder="1" applyAlignment="1">
      <alignment horizontal="center" vertical="center"/>
    </xf>
    <xf numFmtId="0" fontId="18" fillId="5" borderId="0" xfId="0" applyFont="1" applyFill="1" applyAlignment="1">
      <alignment horizontal="center" vertical="center" wrapText="1"/>
    </xf>
    <xf numFmtId="0" fontId="18" fillId="5" borderId="0" xfId="0" applyFont="1" applyFill="1" applyAlignment="1">
      <alignment horizontal="center" vertical="center"/>
    </xf>
    <xf numFmtId="1" fontId="17" fillId="4" borderId="0" xfId="0" applyNumberFormat="1" applyFont="1" applyFill="1" applyAlignment="1">
      <alignment horizontal="center" vertical="center" wrapText="1"/>
    </xf>
    <xf numFmtId="1" fontId="17" fillId="4" borderId="0" xfId="0" applyNumberFormat="1" applyFont="1" applyFill="1" applyAlignment="1">
      <alignment horizontal="center" vertical="center"/>
    </xf>
    <xf numFmtId="1" fontId="20" fillId="4" borderId="0" xfId="0" applyNumberFormat="1" applyFont="1" applyFill="1" applyAlignment="1">
      <alignment horizontal="center" vertical="center" wrapText="1"/>
    </xf>
    <xf numFmtId="1" fontId="20" fillId="4" borderId="0" xfId="0" applyNumberFormat="1" applyFont="1" applyFill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" fontId="12" fillId="0" borderId="25" xfId="0" applyNumberFormat="1" applyFont="1" applyBorder="1" applyAlignment="1">
      <alignment horizontal="center"/>
    </xf>
    <xf numFmtId="166" fontId="12" fillId="0" borderId="1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</cellXfs>
  <cellStyles count="3">
    <cellStyle name="Įprastas 2" xfId="2" xr:uid="{AF9D8927-0EF2-47E7-B071-0F683ACD5E8D}"/>
    <cellStyle name="Normal" xfId="0" builtinId="0"/>
    <cellStyle name="Normal 2" xfId="1" xr:uid="{5A383F1C-3275-48DC-A860-3834CAE7207B}"/>
  </cellStyles>
  <dxfs count="77"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6" formatCode="yyyy/mm/dd;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66" formatCode="yyyy/mm/dd;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65" formatCode="#,##0\ &quot;€&quot;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6" formatCode="yyyy/mm/dd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9" formatCode="yyyy/mm/dd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alignment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border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rgb="FF000000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BAE0EC"/>
      <color rgb="FFAEDAE8"/>
      <color rgb="FFB2D8E4"/>
      <color rgb="FFB1E0E5"/>
      <color rgb="FFAFE2E7"/>
      <color rgb="FFA8DCEE"/>
      <color rgb="FFD5EEF7"/>
      <color rgb="FFE7ECFF"/>
      <color rgb="FFE7FAFF"/>
      <color rgb="FFBAF1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6088A00-363F-4906-A446-E9C911C82847}" name="Table2" displayName="Table2" ref="A2:I213" totalsRowShown="0" headerRowDxfId="0" dataDxfId="1" tableBorderDxfId="76">
  <sortState xmlns:xlrd2="http://schemas.microsoft.com/office/spreadsheetml/2017/richdata2" ref="A3:I213">
    <sortCondition descending="1" ref="E3:E213"/>
  </sortState>
  <tableColumns count="9">
    <tableColumn id="1" xr3:uid="{E82F97CE-D981-4BAF-A407-15BBF45CA832}" name="#" dataDxfId="10"/>
    <tableColumn id="2" xr3:uid="{01FE6250-9F3F-4580-8F12-48D6FD1EE2B3}" name="Filmo pavadinimas" dataDxfId="9"/>
    <tableColumn id="3" xr3:uid="{4B9C8B2C-F79E-422A-9563-B1E047B470A5}" name="Filmo pavadinimas orginalo kalba" dataDxfId="8"/>
    <tableColumn id="4" xr3:uid="{C633EC10-EC41-412A-89B2-3B31FAD4A803}" name="Kilmės šalis" dataDxfId="7"/>
    <tableColumn id="5" xr3:uid="{7EA430B9-9FC6-4EF5-90C4-3EB6995F4A92}" name="Pajamos _x000a_" dataDxfId="6"/>
    <tableColumn id="6" xr3:uid="{327DF5B1-6017-4FA4-BEE9-C9431C7F3D7F}" name="Žiūrovų skaičius" dataDxfId="5"/>
    <tableColumn id="7" xr3:uid="{768F497F-3E76-4131-9570-93193FF7FF27}" name="Kopijų skaičius" dataDxfId="4"/>
    <tableColumn id="8" xr3:uid="{8C7F4665-7C5F-4206-A186-59CC2BAC634D}" name="Premjeros data" dataDxfId="3"/>
    <tableColumn id="9" xr3:uid="{EDC5F140-625B-4902-B4EF-9BA49F595C67}" name="Platintojas" dataDxfId="2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BDF4151-0202-4229-8F4B-643C1D8B2891}" name="Table1" displayName="Table1" ref="A2:I53" totalsRowShown="0" headerRowDxfId="75" dataDxfId="73" headerRowBorderDxfId="74" tableBorderDxfId="72" totalsRowBorderDxfId="71">
  <tableColumns count="9">
    <tableColumn id="1" xr3:uid="{88D7FC75-27A4-4974-AAF7-F442E9F4BE3A}" name="#" dataDxfId="70"/>
    <tableColumn id="2" xr3:uid="{5FEE49AB-95E2-4E4A-9D86-D8DC00644C6D}" name="Filmo pavadinimas" dataDxfId="69"/>
    <tableColumn id="3" xr3:uid="{B294AD18-5563-407F-A30B-8012410477A4}" name="Filmo pavadinimas orginalo kalba" dataDxfId="68"/>
    <tableColumn id="4" xr3:uid="{919F1640-2F89-4C29-A4FD-75610FDDF1DD}" name="Kilmės šalis" dataDxfId="67"/>
    <tableColumn id="5" xr3:uid="{D0B060C3-5D0D-4BD5-B92D-CADFC3BE0088}" name="Pajamos _x000a_" dataDxfId="66"/>
    <tableColumn id="6" xr3:uid="{30BEF940-2B67-4E1B-990C-3B7A0E21EFA6}" name="Žiūrovų skaičius" dataDxfId="65"/>
    <tableColumn id="7" xr3:uid="{3153F5AD-E1F7-40A9-BF8E-1448CEFD1567}" name="Kopijų skaičius" dataDxfId="64"/>
    <tableColumn id="8" xr3:uid="{5AAC2BFD-71E1-47E3-801C-71B0D7C12DCE}" name="Premjeros data" dataDxfId="63"/>
    <tableColumn id="9" xr3:uid="{FCF14BF8-1FE2-4E01-A0EF-9645D30AF1F9}" name="Platintojas" dataDxfId="62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3DDF37A-E58A-471B-9DE4-FB71C241DAEA}" name="Table10" displayName="Table10" ref="A2:I79" totalsRowShown="0" headerRowDxfId="61" dataDxfId="59" headerRowBorderDxfId="60" tableBorderDxfId="58" totalsRowBorderDxfId="57">
  <tableColumns count="9">
    <tableColumn id="1" xr3:uid="{9C23C721-828B-4B83-9933-FBA1AABC1107}" name="#" dataDxfId="56"/>
    <tableColumn id="2" xr3:uid="{05C0E627-B115-433E-B1AE-DE747E988788}" name="Filmo pavadinimas" dataDxfId="55"/>
    <tableColumn id="3" xr3:uid="{D9AB93D9-D95D-43AF-9FDD-48BC8FCC8B7E}" name="Filmo pavadinimas orginalo kalba" dataDxfId="54"/>
    <tableColumn id="4" xr3:uid="{415FEC73-9589-405A-A922-12A5103CB2CE}" name="Kilmės šalis" dataDxfId="53"/>
    <tableColumn id="5" xr3:uid="{AFF9CDB5-A928-4ED5-B211-8ABB58AAC726}" name="Pajamos _x000a_" dataDxfId="52"/>
    <tableColumn id="6" xr3:uid="{B72EA0C5-9593-4E00-B698-D91B7A42E773}" name="Žiūrovų skaičius" dataDxfId="51"/>
    <tableColumn id="7" xr3:uid="{31744113-7E38-44A2-B4B4-7E5306483D87}" name="Kopijų skaičius" dataDxfId="50"/>
    <tableColumn id="8" xr3:uid="{56A9595A-7BA4-4277-B61F-5DDF8809F5A7}" name="Premjeros data" dataDxfId="49"/>
    <tableColumn id="9" xr3:uid="{F89A403C-09DD-42D7-8C95-CD73AC4A6F71}" name="Platintojas" dataDxfId="48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8CE155F-BF7E-4DB4-BD23-D56ED021557F}" name="Table4" displayName="Table4" ref="A2:I102" totalsRowShown="0" headerRowDxfId="47" dataDxfId="46" tableBorderDxfId="45">
  <tableColumns count="9">
    <tableColumn id="1" xr3:uid="{F40A3D8C-B470-4250-A329-78CF60796369}" name="#" dataDxfId="44"/>
    <tableColumn id="2" xr3:uid="{0D9E44C4-A05A-4227-865F-305C421BC4A1}" name="Filmo pavadinimas"/>
    <tableColumn id="3" xr3:uid="{E5C81EB3-653A-476F-BB31-8B3416F7C2B9}" name="Filmo pavadinimas orginalo kalba" dataDxfId="43"/>
    <tableColumn id="4" xr3:uid="{5E8823EF-8818-402F-B342-5F8F8D684A72}" name="Kilmės šalis" dataDxfId="42"/>
    <tableColumn id="5" xr3:uid="{E8B7EADF-20F6-47CD-8C96-F9BB0B0D9292}" name="Pajamos _x000a_" dataDxfId="41"/>
    <tableColumn id="6" xr3:uid="{B21A0448-A275-4AB2-9EA7-CBD58EC57E64}" name="Žiūrovų skaičius" dataDxfId="40"/>
    <tableColumn id="7" xr3:uid="{0C80B618-942C-4401-8CEC-5AFC6AE06C25}" name="Kopijų skaičius" dataDxfId="39"/>
    <tableColumn id="8" xr3:uid="{F63328CC-A800-4F1B-AE09-737243CB9825}" name="Premjeros data" dataDxfId="38"/>
    <tableColumn id="9" xr3:uid="{80471A3D-0F0C-450D-BF90-0B79498AE483}" name="Platintojas" dataDxfId="37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4932BBC-B7C5-42CF-B3E4-FD8BA30D3361}" name="Table44" displayName="Table44" ref="A2:I99" totalsRowShown="0" headerRowDxfId="36" dataDxfId="35" tableBorderDxfId="34">
  <sortState xmlns:xlrd2="http://schemas.microsoft.com/office/spreadsheetml/2017/richdata2" ref="A3:I99">
    <sortCondition descending="1" ref="E3:E99"/>
  </sortState>
  <tableColumns count="9">
    <tableColumn id="1" xr3:uid="{AA80F04F-7AE8-41FB-B001-74B064ADAEE1}" name="#" dataDxfId="33"/>
    <tableColumn id="2" xr3:uid="{5FE96211-2EA9-4B5B-9648-A6A75FDCEB12}" name="Filmo pavadinimas" dataDxfId="32"/>
    <tableColumn id="3" xr3:uid="{4BC6A666-BDFA-4A63-86AA-73F46963F401}" name="Filmo pavadinimas orginalo kalba" dataDxfId="31"/>
    <tableColumn id="4" xr3:uid="{CD02C1C7-0B63-4A6D-8FEC-C516BDD9A45B}" name="Kilmės šalis" dataDxfId="30"/>
    <tableColumn id="5" xr3:uid="{8F64AB59-12CA-4C2F-80E6-9C05262C8537}" name="Pajamos _x000a_" dataDxfId="29"/>
    <tableColumn id="6" xr3:uid="{17DC5DF2-3C48-4645-998A-82948AC68650}" name="Žiūrovų skaičius" dataDxfId="28"/>
    <tableColumn id="7" xr3:uid="{09BB0D55-05A1-4CAB-ADDA-AFF886061E9C}" name="Kopijų skaičius" dataDxfId="27"/>
    <tableColumn id="8" xr3:uid="{8FE25915-216D-4DC4-A036-48CB6C06B9C2}" name="Premjeros data" dataDxfId="26"/>
    <tableColumn id="9" xr3:uid="{A79C7C72-656F-4BEF-85CA-F3992D3E9F4B}" name="Platintojas" dataDxfId="25"/>
  </tableColumns>
  <tableStyleInfo name="TableStyleLight1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6C31AE9-4A06-49AA-AB95-A1D87D37577F}" name="Table446" displayName="Table446" ref="A2:I82" totalsRowShown="0" headerRowDxfId="24" dataDxfId="23" tableBorderDxfId="22">
  <sortState xmlns:xlrd2="http://schemas.microsoft.com/office/spreadsheetml/2017/richdata2" ref="A3:I82">
    <sortCondition descending="1" ref="E3:E82"/>
  </sortState>
  <tableColumns count="9">
    <tableColumn id="1" xr3:uid="{691AE3D6-9905-4F0A-8471-D659A9680344}" name="#" dataDxfId="21"/>
    <tableColumn id="2" xr3:uid="{EBEB43AC-DA80-4E78-B549-F25F16747FF9}" name="Filmo pavadinimas" dataDxfId="20"/>
    <tableColumn id="3" xr3:uid="{1946BE46-2E1A-4B26-97C1-01F1403F8343}" name="Filmo pavadinimas orginalo kalba" dataDxfId="19"/>
    <tableColumn id="4" xr3:uid="{F4A60DA5-F368-461D-8396-D3590B7392E6}" name="Kilmės šalis" dataDxfId="18"/>
    <tableColumn id="5" xr3:uid="{720D94DF-3806-4443-B80C-86A8F2154772}" name="Pajamos _x000a_" dataDxfId="17"/>
    <tableColumn id="6" xr3:uid="{29CA3534-3A93-43A6-A65E-CEE4A7A14724}" name="Žiūrovų skaičius" dataDxfId="16"/>
    <tableColumn id="7" xr3:uid="{7B615E2F-ABC7-4C2F-8441-C11CE0392739}" name="Kopijų skaičius" dataDxfId="15"/>
    <tableColumn id="8" xr3:uid="{841F4544-4C9B-482B-95EF-9C652C397339}" name="Premjeros data" dataDxfId="14"/>
    <tableColumn id="9" xr3:uid="{B005D89E-3172-4553-B5EF-2085D35AACA1}" name="Platintojas" dataDxfId="13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82C14-97FD-46FF-B1E1-D23504E77DCE}">
  <dimension ref="A1:I231"/>
  <sheetViews>
    <sheetView tabSelected="1" topLeftCell="A189" zoomScale="75" zoomScaleNormal="75" workbookViewId="0">
      <selection activeCell="C212" sqref="C212"/>
    </sheetView>
  </sheetViews>
  <sheetFormatPr defaultColWidth="0" defaultRowHeight="14.4" zeroHeight="1" x14ac:dyDescent="0.3"/>
  <cols>
    <col min="1" max="1" width="5.6640625" style="40" customWidth="1"/>
    <col min="2" max="3" width="30.6640625" style="40" customWidth="1"/>
    <col min="4" max="4" width="20.6640625" style="46" customWidth="1"/>
    <col min="5" max="5" width="20.6640625" style="51" customWidth="1"/>
    <col min="6" max="6" width="20.6640625" style="47" customWidth="1"/>
    <col min="7" max="7" width="20.6640625" style="48" customWidth="1"/>
    <col min="8" max="8" width="20.6640625" style="143" customWidth="1"/>
    <col min="9" max="9" width="30.6640625" style="40" customWidth="1"/>
    <col min="10" max="16384" width="8.88671875" style="40" hidden="1"/>
  </cols>
  <sheetData>
    <row r="1" spans="1:9" s="107" customFormat="1" ht="50.1" customHeight="1" x14ac:dyDescent="0.3">
      <c r="A1" s="233" t="s">
        <v>650</v>
      </c>
      <c r="B1" s="234"/>
      <c r="C1" s="234"/>
      <c r="D1" s="234"/>
      <c r="E1" s="234"/>
      <c r="F1" s="234"/>
      <c r="G1" s="234"/>
      <c r="H1" s="234"/>
      <c r="I1" s="234"/>
    </row>
    <row r="2" spans="1:9" s="139" customFormat="1" ht="30" customHeight="1" x14ac:dyDescent="0.3">
      <c r="A2" s="134" t="s">
        <v>648</v>
      </c>
      <c r="B2" s="135" t="s">
        <v>0</v>
      </c>
      <c r="C2" s="136" t="s">
        <v>1</v>
      </c>
      <c r="D2" s="135" t="s">
        <v>2</v>
      </c>
      <c r="E2" s="137" t="s">
        <v>3</v>
      </c>
      <c r="F2" s="138" t="s">
        <v>4</v>
      </c>
      <c r="G2" s="246" t="s">
        <v>5</v>
      </c>
      <c r="H2" s="247" t="s">
        <v>6</v>
      </c>
      <c r="I2" s="248" t="s">
        <v>7</v>
      </c>
    </row>
    <row r="3" spans="1:9" s="21" customFormat="1" ht="25.35" customHeight="1" x14ac:dyDescent="0.3">
      <c r="A3" s="202" t="s">
        <v>467</v>
      </c>
      <c r="B3" s="14" t="s">
        <v>8</v>
      </c>
      <c r="C3" s="14" t="s">
        <v>9</v>
      </c>
      <c r="D3" s="18" t="s">
        <v>10</v>
      </c>
      <c r="E3" s="15">
        <f>Sausis!E3+Vasaris!E3+Kovas!E12+Balandis!E41</f>
        <v>1482730.57</v>
      </c>
      <c r="F3" s="16">
        <f>Sausis!F3+Vasaris!F3+Kovas!F12+Balandis!F41</f>
        <v>192292</v>
      </c>
      <c r="G3" s="203">
        <v>31</v>
      </c>
      <c r="H3" s="140">
        <v>44911</v>
      </c>
      <c r="I3" s="205" t="s">
        <v>11</v>
      </c>
    </row>
    <row r="4" spans="1:9" s="21" customFormat="1" ht="25.35" customHeight="1" x14ac:dyDescent="0.3">
      <c r="A4" s="202" t="s">
        <v>465</v>
      </c>
      <c r="B4" s="14" t="s">
        <v>15</v>
      </c>
      <c r="C4" s="14" t="s">
        <v>16</v>
      </c>
      <c r="D4" s="18" t="s">
        <v>17</v>
      </c>
      <c r="E4" s="15">
        <f>Sausis!E5+Vasaris!E6+Kovas!E10+Balandis!E22</f>
        <v>733350.11</v>
      </c>
      <c r="F4" s="16">
        <f>Sausis!F5+Vasaris!F6+Kovas!F10+Balandis!F22</f>
        <v>134773</v>
      </c>
      <c r="G4" s="209">
        <v>28</v>
      </c>
      <c r="H4" s="140">
        <v>44916</v>
      </c>
      <c r="I4" s="18" t="s">
        <v>18</v>
      </c>
    </row>
    <row r="5" spans="1:9" customFormat="1" ht="25.35" customHeight="1" x14ac:dyDescent="0.3">
      <c r="A5" s="202" t="s">
        <v>466</v>
      </c>
      <c r="B5" s="11" t="s">
        <v>12</v>
      </c>
      <c r="C5" s="11" t="s">
        <v>12</v>
      </c>
      <c r="D5" s="18" t="s">
        <v>13</v>
      </c>
      <c r="E5" s="29">
        <f>Sausis!E4+Vasaris!E11+Kovas!E26</f>
        <v>720044.47</v>
      </c>
      <c r="F5" s="30">
        <f>Sausis!F4+Vasaris!F11+Kovas!F26</f>
        <v>109290</v>
      </c>
      <c r="G5" s="209">
        <v>15</v>
      </c>
      <c r="H5" s="140">
        <v>44925</v>
      </c>
      <c r="I5" s="204" t="s">
        <v>14</v>
      </c>
    </row>
    <row r="6" spans="1:9" s="21" customFormat="1" ht="25.35" customHeight="1" x14ac:dyDescent="0.3">
      <c r="A6" s="202" t="s">
        <v>468</v>
      </c>
      <c r="B6" s="31" t="s">
        <v>436</v>
      </c>
      <c r="C6" s="14" t="s">
        <v>437</v>
      </c>
      <c r="D6" s="18" t="s">
        <v>438</v>
      </c>
      <c r="E6" s="15">
        <f>Balandis!E3+Gegužė!E5</f>
        <v>520465.7</v>
      </c>
      <c r="F6" s="16">
        <f>Balandis!F3+Gegužė!F5</f>
        <v>94299</v>
      </c>
      <c r="G6" s="203">
        <v>34</v>
      </c>
      <c r="H6" s="144">
        <v>45023</v>
      </c>
      <c r="I6" s="18" t="s">
        <v>18</v>
      </c>
    </row>
    <row r="7" spans="1:9" s="21" customFormat="1" ht="25.35" customHeight="1" x14ac:dyDescent="0.3">
      <c r="A7" s="202" t="s">
        <v>469</v>
      </c>
      <c r="B7" s="14" t="s">
        <v>21</v>
      </c>
      <c r="C7" s="14" t="s">
        <v>22</v>
      </c>
      <c r="D7" s="18" t="s">
        <v>23</v>
      </c>
      <c r="E7" s="15">
        <f>Vasaris!E5+Kovas!E9+Balandis!E16</f>
        <v>324815.43999999994</v>
      </c>
      <c r="F7" s="16">
        <f>Vasaris!F5+Kovas!F9+Balandis!F16</f>
        <v>64376</v>
      </c>
      <c r="G7" s="209">
        <v>19</v>
      </c>
      <c r="H7" s="140">
        <v>44960</v>
      </c>
      <c r="I7" s="204" t="s">
        <v>24</v>
      </c>
    </row>
    <row r="8" spans="1:9" s="21" customFormat="1" ht="25.35" customHeight="1" x14ac:dyDescent="0.3">
      <c r="A8" s="202" t="s">
        <v>470</v>
      </c>
      <c r="B8" s="14" t="s">
        <v>301</v>
      </c>
      <c r="C8" s="14" t="s">
        <v>302</v>
      </c>
      <c r="D8" s="18" t="s">
        <v>10</v>
      </c>
      <c r="E8" s="15">
        <f>Kovas!E4+Balandis!E4+Gegužė!E17</f>
        <v>322744.38</v>
      </c>
      <c r="F8" s="16">
        <f>Kovas!F4+Balandis!F4+Gegužė!F17</f>
        <v>44276</v>
      </c>
      <c r="G8" s="203">
        <v>17</v>
      </c>
      <c r="H8" s="140">
        <v>45009</v>
      </c>
      <c r="I8" s="204" t="s">
        <v>26</v>
      </c>
    </row>
    <row r="9" spans="1:9" s="21" customFormat="1" ht="25.35" customHeight="1" x14ac:dyDescent="0.3">
      <c r="A9" s="202" t="s">
        <v>471</v>
      </c>
      <c r="B9" s="14" t="s">
        <v>25</v>
      </c>
      <c r="C9" s="14" t="s">
        <v>25</v>
      </c>
      <c r="D9" s="18" t="s">
        <v>13</v>
      </c>
      <c r="E9" s="15">
        <f>Vasaris!E7+Kovas!E5+Balandis!E29+Gegužė!E32</f>
        <v>277229.23</v>
      </c>
      <c r="F9" s="16">
        <f>Vasaris!F7+Kovas!F5+Balandis!F29+Gegužė!F32</f>
        <v>46560</v>
      </c>
      <c r="G9" s="209">
        <v>22</v>
      </c>
      <c r="H9" s="140">
        <v>44974</v>
      </c>
      <c r="I9" s="204" t="s">
        <v>26</v>
      </c>
    </row>
    <row r="10" spans="1:9" customFormat="1" ht="25.35" customHeight="1" x14ac:dyDescent="0.3">
      <c r="A10" s="202" t="s">
        <v>472</v>
      </c>
      <c r="B10" s="14" t="s">
        <v>19</v>
      </c>
      <c r="C10" s="14" t="s">
        <v>19</v>
      </c>
      <c r="D10" s="18" t="s">
        <v>13</v>
      </c>
      <c r="E10" s="15">
        <f>Vasaris!E4+Kovas!E22+Balandis!E88</f>
        <v>252219.08</v>
      </c>
      <c r="F10" s="16">
        <f>Vasaris!F4+Kovas!F22+Balandis!F88</f>
        <v>38279</v>
      </c>
      <c r="G10" s="209">
        <v>14</v>
      </c>
      <c r="H10" s="140">
        <v>44960</v>
      </c>
      <c r="I10" s="204" t="s">
        <v>20</v>
      </c>
    </row>
    <row r="11" spans="1:9" s="21" customFormat="1" ht="25.35" customHeight="1" x14ac:dyDescent="0.3">
      <c r="A11" s="202" t="s">
        <v>473</v>
      </c>
      <c r="B11" s="31" t="s">
        <v>681</v>
      </c>
      <c r="C11" s="14" t="s">
        <v>682</v>
      </c>
      <c r="D11" s="18" t="s">
        <v>10</v>
      </c>
      <c r="E11" s="15">
        <f>Gegužė!E3</f>
        <v>233931.5</v>
      </c>
      <c r="F11" s="16">
        <f>Gegužė!F3</f>
        <v>32282</v>
      </c>
      <c r="G11" s="203">
        <v>28</v>
      </c>
      <c r="H11" s="144">
        <v>45051</v>
      </c>
      <c r="I11" s="204" t="s">
        <v>11</v>
      </c>
    </row>
    <row r="12" spans="1:9" s="21" customFormat="1" ht="25.35" customHeight="1" x14ac:dyDescent="0.3">
      <c r="A12" s="202" t="s">
        <v>474</v>
      </c>
      <c r="B12" s="14" t="s">
        <v>350</v>
      </c>
      <c r="C12" s="14" t="s">
        <v>350</v>
      </c>
      <c r="D12" s="18" t="s">
        <v>13</v>
      </c>
      <c r="E12" s="15">
        <f>Kovas!E3+Balandis!E18+Gegužė!E27</f>
        <v>233417.02999999997</v>
      </c>
      <c r="F12" s="16">
        <f>Kovas!F3+Balandis!F18+Gegužė!F27</f>
        <v>36579</v>
      </c>
      <c r="G12" s="209">
        <v>19</v>
      </c>
      <c r="H12" s="140">
        <v>44988</v>
      </c>
      <c r="I12" s="204" t="s">
        <v>351</v>
      </c>
    </row>
    <row r="13" spans="1:9" s="21" customFormat="1" ht="25.35" customHeight="1" x14ac:dyDescent="0.3">
      <c r="A13" s="202" t="s">
        <v>475</v>
      </c>
      <c r="B13" s="31" t="s">
        <v>462</v>
      </c>
      <c r="C13" s="14" t="s">
        <v>462</v>
      </c>
      <c r="D13" s="18" t="s">
        <v>13</v>
      </c>
      <c r="E13" s="15">
        <f>Balandis!E5+Gegužė!E6</f>
        <v>231757.14</v>
      </c>
      <c r="F13" s="16">
        <f>Balandis!F5+Gegužė!F6</f>
        <v>45961</v>
      </c>
      <c r="G13" s="203">
        <v>16</v>
      </c>
      <c r="H13" s="144">
        <v>45037</v>
      </c>
      <c r="I13" s="204" t="s">
        <v>463</v>
      </c>
    </row>
    <row r="14" spans="1:9" s="21" customFormat="1" ht="25.35" customHeight="1" x14ac:dyDescent="0.3">
      <c r="A14" s="202" t="s">
        <v>476</v>
      </c>
      <c r="B14" s="31" t="s">
        <v>683</v>
      </c>
      <c r="C14" s="14" t="s">
        <v>684</v>
      </c>
      <c r="D14" s="18" t="s">
        <v>10</v>
      </c>
      <c r="E14" s="15">
        <f>Gegužė!E4</f>
        <v>231572.72</v>
      </c>
      <c r="F14" s="16">
        <f>Gegužė!F4</f>
        <v>31210</v>
      </c>
      <c r="G14" s="203">
        <v>29</v>
      </c>
      <c r="H14" s="144">
        <v>45065</v>
      </c>
      <c r="I14" s="18" t="s">
        <v>18</v>
      </c>
    </row>
    <row r="15" spans="1:9" s="21" customFormat="1" ht="25.35" customHeight="1" x14ac:dyDescent="0.3">
      <c r="A15" s="202" t="s">
        <v>477</v>
      </c>
      <c r="B15" s="14" t="s">
        <v>27</v>
      </c>
      <c r="C15" s="14" t="s">
        <v>28</v>
      </c>
      <c r="D15" s="18" t="s">
        <v>10</v>
      </c>
      <c r="E15" s="15">
        <f>Vasaris!E8+Kovas!E31</f>
        <v>146640.38</v>
      </c>
      <c r="F15" s="16">
        <f>Vasaris!F8+Kovas!F31</f>
        <v>19191</v>
      </c>
      <c r="G15" s="209">
        <v>14</v>
      </c>
      <c r="H15" s="140">
        <v>44967</v>
      </c>
      <c r="I15" s="204" t="s">
        <v>24</v>
      </c>
    </row>
    <row r="16" spans="1:9" s="21" customFormat="1" ht="25.35" customHeight="1" x14ac:dyDescent="0.3">
      <c r="A16" s="202" t="s">
        <v>478</v>
      </c>
      <c r="B16" s="14" t="s">
        <v>33</v>
      </c>
      <c r="C16" s="14" t="s">
        <v>34</v>
      </c>
      <c r="D16" s="18" t="s">
        <v>10</v>
      </c>
      <c r="E16" s="15">
        <f>Vasaris!E9+Kovas!E19</f>
        <v>138551.31</v>
      </c>
      <c r="F16" s="16">
        <f>Vasaris!F9+Kovas!F19</f>
        <v>18918</v>
      </c>
      <c r="G16" s="209">
        <v>25</v>
      </c>
      <c r="H16" s="140">
        <v>44974</v>
      </c>
      <c r="I16" s="204" t="s">
        <v>11</v>
      </c>
    </row>
    <row r="17" spans="1:9" s="21" customFormat="1" ht="25.35" customHeight="1" x14ac:dyDescent="0.3">
      <c r="A17" s="202" t="s">
        <v>479</v>
      </c>
      <c r="B17" s="31" t="s">
        <v>386</v>
      </c>
      <c r="C17" s="14" t="s">
        <v>387</v>
      </c>
      <c r="D17" s="18" t="s">
        <v>10</v>
      </c>
      <c r="E17" s="15">
        <f>Balandis!E6+Gegužė!E15</f>
        <v>136441.45000000001</v>
      </c>
      <c r="F17" s="16">
        <f>Balandis!F6+Gegužė!F15</f>
        <v>19699</v>
      </c>
      <c r="G17" s="203">
        <v>14</v>
      </c>
      <c r="H17" s="144">
        <v>45023</v>
      </c>
      <c r="I17" s="204" t="s">
        <v>46</v>
      </c>
    </row>
    <row r="18" spans="1:9" s="21" customFormat="1" ht="25.35" customHeight="1" x14ac:dyDescent="0.3">
      <c r="A18" s="202" t="s">
        <v>480</v>
      </c>
      <c r="B18" s="14" t="s">
        <v>29</v>
      </c>
      <c r="C18" s="14" t="s">
        <v>30</v>
      </c>
      <c r="D18" s="18" t="s">
        <v>31</v>
      </c>
      <c r="E18" s="29">
        <f>Sausis!E6+Vasaris!E20+Kovas!E34+Balandis!E57</f>
        <v>135889.57</v>
      </c>
      <c r="F18" s="30">
        <f>Sausis!F6+Vasaris!F20+Kovas!F34+Balandis!F57</f>
        <v>27754</v>
      </c>
      <c r="G18" s="209">
        <v>25</v>
      </c>
      <c r="H18" s="140">
        <v>44925</v>
      </c>
      <c r="I18" s="204" t="s">
        <v>32</v>
      </c>
    </row>
    <row r="19" spans="1:9" s="21" customFormat="1" ht="25.35" customHeight="1" x14ac:dyDescent="0.3">
      <c r="A19" s="202" t="s">
        <v>481</v>
      </c>
      <c r="B19" s="27" t="s">
        <v>90</v>
      </c>
      <c r="C19" s="27" t="s">
        <v>91</v>
      </c>
      <c r="D19" s="18" t="s">
        <v>10</v>
      </c>
      <c r="E19" s="15">
        <f>Vasaris!E24+Kovas!E7+Balandis!E20+Gegužė!E34</f>
        <v>129706.38</v>
      </c>
      <c r="F19" s="16">
        <f>Vasaris!F24+Kovas!F7+Balandis!F20+Gegužė!F34</f>
        <v>20349</v>
      </c>
      <c r="G19" s="209">
        <v>14</v>
      </c>
      <c r="H19" s="140">
        <v>44981</v>
      </c>
      <c r="I19" s="204" t="s">
        <v>35</v>
      </c>
    </row>
    <row r="20" spans="1:9" s="21" customFormat="1" ht="25.35" customHeight="1" x14ac:dyDescent="0.3">
      <c r="A20" s="202" t="s">
        <v>482</v>
      </c>
      <c r="B20" s="27" t="s">
        <v>36</v>
      </c>
      <c r="C20" s="27" t="s">
        <v>37</v>
      </c>
      <c r="D20" s="18" t="s">
        <v>10</v>
      </c>
      <c r="E20" s="15">
        <f>Vasaris!E10+Kovas!E20+Balandis!E65+Gegužė!E59</f>
        <v>124064.14</v>
      </c>
      <c r="F20" s="16">
        <f>Vasaris!F10+Kovas!F20+Balandis!F65+Gegužė!F59</f>
        <v>18691</v>
      </c>
      <c r="G20" s="209">
        <v>22</v>
      </c>
      <c r="H20" s="140">
        <v>44967</v>
      </c>
      <c r="I20" s="204" t="s">
        <v>38</v>
      </c>
    </row>
    <row r="21" spans="1:9" s="21" customFormat="1" ht="25.35" customHeight="1" x14ac:dyDescent="0.3">
      <c r="A21" s="202" t="s">
        <v>483</v>
      </c>
      <c r="B21" s="14" t="s">
        <v>312</v>
      </c>
      <c r="C21" s="14" t="s">
        <v>356</v>
      </c>
      <c r="D21" s="18" t="s">
        <v>10</v>
      </c>
      <c r="E21" s="15">
        <f>Kovas!E6+Balandis!E26</f>
        <v>119881.64</v>
      </c>
      <c r="F21" s="16">
        <f>Kovas!F6+Balandis!F26</f>
        <v>16876</v>
      </c>
      <c r="G21" s="203">
        <v>18</v>
      </c>
      <c r="H21" s="140">
        <v>44995</v>
      </c>
      <c r="I21" s="204" t="s">
        <v>740</v>
      </c>
    </row>
    <row r="22" spans="1:9" s="21" customFormat="1" ht="25.35" customHeight="1" x14ac:dyDescent="0.3">
      <c r="A22" s="202" t="s">
        <v>484</v>
      </c>
      <c r="B22" s="14" t="s">
        <v>41</v>
      </c>
      <c r="C22" s="14" t="s">
        <v>42</v>
      </c>
      <c r="D22" s="18" t="s">
        <v>43</v>
      </c>
      <c r="E22" s="29">
        <f>Sausis!E15+Vasaris!E12+Kovas!E29</f>
        <v>102822.55</v>
      </c>
      <c r="F22" s="30">
        <f>Sausis!F15+Vasaris!F12+Kovas!F29</f>
        <v>15357</v>
      </c>
      <c r="G22" s="209">
        <v>17</v>
      </c>
      <c r="H22" s="140">
        <v>44953</v>
      </c>
      <c r="I22" s="204" t="s">
        <v>26</v>
      </c>
    </row>
    <row r="23" spans="1:9" s="21" customFormat="1" ht="25.35" customHeight="1" x14ac:dyDescent="0.3">
      <c r="A23" s="202" t="s">
        <v>485</v>
      </c>
      <c r="B23" s="12" t="s">
        <v>39</v>
      </c>
      <c r="C23" s="19" t="s">
        <v>40</v>
      </c>
      <c r="D23" s="18" t="s">
        <v>10</v>
      </c>
      <c r="E23" s="29">
        <f>Sausis!E11+Vasaris!E14+Kovas!E37</f>
        <v>99529.040000000008</v>
      </c>
      <c r="F23" s="30">
        <f>Sausis!F11+Vasaris!F14+Kovas!F37</f>
        <v>15010</v>
      </c>
      <c r="G23" s="209">
        <v>19</v>
      </c>
      <c r="H23" s="140">
        <v>44946</v>
      </c>
      <c r="I23" s="204" t="s">
        <v>740</v>
      </c>
    </row>
    <row r="24" spans="1:9" s="21" customFormat="1" ht="25.35" customHeight="1" x14ac:dyDescent="0.3">
      <c r="A24" s="202" t="s">
        <v>486</v>
      </c>
      <c r="B24" s="19" t="s">
        <v>303</v>
      </c>
      <c r="C24" s="19" t="s">
        <v>304</v>
      </c>
      <c r="D24" s="18" t="s">
        <v>10</v>
      </c>
      <c r="E24" s="15">
        <f>Kovas!E8+Balandis!E45</f>
        <v>84847.89</v>
      </c>
      <c r="F24" s="16">
        <f>Kovas!F8+Balandis!F45</f>
        <v>12395</v>
      </c>
      <c r="G24" s="203">
        <v>14</v>
      </c>
      <c r="H24" s="140">
        <v>44988</v>
      </c>
      <c r="I24" s="204" t="s">
        <v>24</v>
      </c>
    </row>
    <row r="25" spans="1:9" s="21" customFormat="1" ht="25.35" customHeight="1" x14ac:dyDescent="0.3">
      <c r="A25" s="202" t="s">
        <v>487</v>
      </c>
      <c r="B25" s="11" t="s">
        <v>44</v>
      </c>
      <c r="C25" s="11" t="s">
        <v>45</v>
      </c>
      <c r="D25" s="18" t="s">
        <v>10</v>
      </c>
      <c r="E25" s="29">
        <f>Sausis!E7+Vasaris!E37+Kovas!E44</f>
        <v>84386.08</v>
      </c>
      <c r="F25" s="30">
        <f>Sausis!F7+Vasaris!F37+Kovas!F44</f>
        <v>13367</v>
      </c>
      <c r="G25" s="209">
        <v>16</v>
      </c>
      <c r="H25" s="140">
        <v>44916</v>
      </c>
      <c r="I25" s="204" t="s">
        <v>46</v>
      </c>
    </row>
    <row r="26" spans="1:9" s="21" customFormat="1" ht="25.35" customHeight="1" x14ac:dyDescent="0.3">
      <c r="A26" s="202" t="s">
        <v>488</v>
      </c>
      <c r="B26" s="12" t="s">
        <v>47</v>
      </c>
      <c r="C26" s="12" t="s">
        <v>48</v>
      </c>
      <c r="D26" s="18" t="s">
        <v>10</v>
      </c>
      <c r="E26" s="15">
        <f>Sausis!E8+Vasaris!E34+Kovas!E62+Balandis!E71</f>
        <v>80545.62000000001</v>
      </c>
      <c r="F26" s="16">
        <f>Sausis!F8+Vasaris!F34+Kovas!F62+Balandis!F71</f>
        <v>12667</v>
      </c>
      <c r="G26" s="209">
        <v>16</v>
      </c>
      <c r="H26" s="140">
        <v>44932</v>
      </c>
      <c r="I26" s="90" t="s">
        <v>46</v>
      </c>
    </row>
    <row r="27" spans="1:9" s="21" customFormat="1" ht="25.35" customHeight="1" x14ac:dyDescent="0.3">
      <c r="A27" s="202" t="s">
        <v>489</v>
      </c>
      <c r="B27" s="12" t="s">
        <v>49</v>
      </c>
      <c r="C27" s="12" t="s">
        <v>50</v>
      </c>
      <c r="D27" s="18" t="s">
        <v>10</v>
      </c>
      <c r="E27" s="29">
        <f>Sausis!E9+Vasaris!E52</f>
        <v>73652.03</v>
      </c>
      <c r="F27" s="30">
        <f>Sausis!F9+Vasaris!F52</f>
        <v>11634</v>
      </c>
      <c r="G27" s="209">
        <v>14</v>
      </c>
      <c r="H27" s="140">
        <v>44939</v>
      </c>
      <c r="I27" s="204" t="s">
        <v>26</v>
      </c>
    </row>
    <row r="28" spans="1:9" s="21" customFormat="1" ht="25.35" customHeight="1" x14ac:dyDescent="0.3">
      <c r="A28" s="202" t="s">
        <v>490</v>
      </c>
      <c r="B28" s="31" t="s">
        <v>389</v>
      </c>
      <c r="C28" s="19" t="s">
        <v>390</v>
      </c>
      <c r="D28" s="18" t="s">
        <v>391</v>
      </c>
      <c r="E28" s="15">
        <f>Balandis!E8+Gegužė!E8</f>
        <v>73612.86</v>
      </c>
      <c r="F28" s="16">
        <f>Balandis!F8+Gegužė!F8</f>
        <v>10554</v>
      </c>
      <c r="G28" s="203">
        <v>14</v>
      </c>
      <c r="H28" s="144">
        <v>45037</v>
      </c>
      <c r="I28" s="204" t="s">
        <v>392</v>
      </c>
    </row>
    <row r="29" spans="1:9" s="21" customFormat="1" ht="25.35" customHeight="1" x14ac:dyDescent="0.3">
      <c r="A29" s="202" t="s">
        <v>491</v>
      </c>
      <c r="B29" s="27" t="s">
        <v>72</v>
      </c>
      <c r="C29" s="19" t="s">
        <v>73</v>
      </c>
      <c r="D29" s="18" t="s">
        <v>23</v>
      </c>
      <c r="E29" s="15">
        <f>Vasaris!E17+Kovas!E13+Balandis!E38</f>
        <v>71221.599999999991</v>
      </c>
      <c r="F29" s="16">
        <f>Vasaris!F17+Kovas!F13+Balandis!F38</f>
        <v>14644</v>
      </c>
      <c r="G29" s="209">
        <v>20</v>
      </c>
      <c r="H29" s="140">
        <v>44981</v>
      </c>
      <c r="I29" s="204" t="s">
        <v>32</v>
      </c>
    </row>
    <row r="30" spans="1:9" s="21" customFormat="1" ht="25.35" customHeight="1" x14ac:dyDescent="0.3">
      <c r="A30" s="202" t="s">
        <v>492</v>
      </c>
      <c r="B30" s="12" t="s">
        <v>51</v>
      </c>
      <c r="C30" s="12" t="s">
        <v>51</v>
      </c>
      <c r="D30" s="18" t="s">
        <v>10</v>
      </c>
      <c r="E30" s="15">
        <f>Sausis!E10+Vasaris!E67</f>
        <v>70291.849999999991</v>
      </c>
      <c r="F30" s="16">
        <f>Sausis!F10+Vasaris!F67</f>
        <v>11174</v>
      </c>
      <c r="G30" s="209">
        <v>13</v>
      </c>
      <c r="H30" s="140">
        <v>44939</v>
      </c>
      <c r="I30" s="18" t="s">
        <v>18</v>
      </c>
    </row>
    <row r="31" spans="1:9" s="21" customFormat="1" ht="25.35" customHeight="1" x14ac:dyDescent="0.3">
      <c r="A31" s="202" t="s">
        <v>493</v>
      </c>
      <c r="B31" s="11" t="s">
        <v>52</v>
      </c>
      <c r="C31" s="11" t="s">
        <v>53</v>
      </c>
      <c r="D31" s="18" t="s">
        <v>54</v>
      </c>
      <c r="E31" s="29">
        <f>Sausis!E12+Vasaris!E22+Kovas!E54</f>
        <v>68340</v>
      </c>
      <c r="F31" s="30">
        <f>Sausis!F12+Vasaris!F22+Kovas!F54</f>
        <v>14088</v>
      </c>
      <c r="G31" s="209">
        <v>17</v>
      </c>
      <c r="H31" s="140">
        <v>44939</v>
      </c>
      <c r="I31" s="204" t="s">
        <v>55</v>
      </c>
    </row>
    <row r="32" spans="1:9" s="21" customFormat="1" ht="25.35" customHeight="1" x14ac:dyDescent="0.3">
      <c r="A32" s="202" t="s">
        <v>494</v>
      </c>
      <c r="B32" s="14" t="s">
        <v>315</v>
      </c>
      <c r="C32" s="14" t="s">
        <v>314</v>
      </c>
      <c r="D32" s="18" t="s">
        <v>316</v>
      </c>
      <c r="E32" s="15">
        <f>Kovas!E32+Balandis!E7+Gegužė!E26</f>
        <v>68203.48000000001</v>
      </c>
      <c r="F32" s="16">
        <f>Kovas!F32+Balandis!F7+Gegužė!F26</f>
        <v>10276</v>
      </c>
      <c r="G32" s="203">
        <v>14</v>
      </c>
      <c r="H32" s="140">
        <v>45016</v>
      </c>
      <c r="I32" s="204" t="s">
        <v>740</v>
      </c>
    </row>
    <row r="33" spans="1:9" s="21" customFormat="1" ht="25.35" customHeight="1" x14ac:dyDescent="0.3">
      <c r="A33" s="202" t="s">
        <v>495</v>
      </c>
      <c r="B33" s="14" t="s">
        <v>305</v>
      </c>
      <c r="C33" s="14" t="s">
        <v>306</v>
      </c>
      <c r="D33" s="18" t="s">
        <v>63</v>
      </c>
      <c r="E33" s="15">
        <f>Kovas!E11+Balandis!E21</f>
        <v>64538.64</v>
      </c>
      <c r="F33" s="16">
        <f>Kovas!F11+Balandis!F21</f>
        <v>11751</v>
      </c>
      <c r="G33" s="203">
        <v>16</v>
      </c>
      <c r="H33" s="140">
        <v>45002</v>
      </c>
      <c r="I33" s="204" t="s">
        <v>26</v>
      </c>
    </row>
    <row r="34" spans="1:9" s="21" customFormat="1" ht="25.35" customHeight="1" x14ac:dyDescent="0.3">
      <c r="A34" s="202" t="s">
        <v>496</v>
      </c>
      <c r="B34" s="14" t="s">
        <v>464</v>
      </c>
      <c r="C34" s="14" t="s">
        <v>270</v>
      </c>
      <c r="D34" s="18" t="s">
        <v>271</v>
      </c>
      <c r="E34" s="15">
        <f>Kovas!E15+Balandis!E14+Gegužė!E31</f>
        <v>63155.770000000011</v>
      </c>
      <c r="F34" s="16">
        <f>Kovas!F15+Balandis!F14+Gegužė!F31</f>
        <v>8183</v>
      </c>
      <c r="G34" s="203">
        <v>5</v>
      </c>
      <c r="H34" s="140">
        <v>45012</v>
      </c>
      <c r="I34" s="204" t="s">
        <v>38</v>
      </c>
    </row>
    <row r="35" spans="1:9" s="21" customFormat="1" ht="25.35" customHeight="1" x14ac:dyDescent="0.3">
      <c r="A35" s="202" t="s">
        <v>497</v>
      </c>
      <c r="B35" s="14" t="s">
        <v>56</v>
      </c>
      <c r="C35" s="14" t="s">
        <v>56</v>
      </c>
      <c r="D35" s="18" t="s">
        <v>13</v>
      </c>
      <c r="E35" s="29">
        <f>Sausis!E13+Vasaris!E28+Kovas!E93</f>
        <v>61011.55999999999</v>
      </c>
      <c r="F35" s="30">
        <f>Sausis!F13+Vasaris!F28+Kovas!F93</f>
        <v>9370</v>
      </c>
      <c r="G35" s="209">
        <v>23</v>
      </c>
      <c r="H35" s="140">
        <v>44946</v>
      </c>
      <c r="I35" s="242" t="s">
        <v>57</v>
      </c>
    </row>
    <row r="36" spans="1:9" s="21" customFormat="1" ht="25.35" customHeight="1" x14ac:dyDescent="0.3">
      <c r="A36" s="202" t="s">
        <v>498</v>
      </c>
      <c r="B36" s="31" t="s">
        <v>393</v>
      </c>
      <c r="C36" s="14" t="s">
        <v>393</v>
      </c>
      <c r="D36" s="18" t="s">
        <v>10</v>
      </c>
      <c r="E36" s="15">
        <f>Balandis!E10+Gegužė!E21</f>
        <v>53184.53</v>
      </c>
      <c r="F36" s="16">
        <f>Balandis!F10+Gegužė!F21</f>
        <v>8516</v>
      </c>
      <c r="G36" s="203">
        <v>16</v>
      </c>
      <c r="H36" s="144">
        <v>45030</v>
      </c>
      <c r="I36" s="204" t="s">
        <v>392</v>
      </c>
    </row>
    <row r="37" spans="1:9" s="21" customFormat="1" ht="25.35" customHeight="1" x14ac:dyDescent="0.3">
      <c r="A37" s="202" t="s">
        <v>499</v>
      </c>
      <c r="B37" s="31" t="s">
        <v>449</v>
      </c>
      <c r="C37" s="14" t="s">
        <v>449</v>
      </c>
      <c r="D37" s="18" t="s">
        <v>450</v>
      </c>
      <c r="E37" s="15">
        <f>Balandis!E9+Gegužė!E22</f>
        <v>52862</v>
      </c>
      <c r="F37" s="16">
        <f>Balandis!F9+Gegužė!F22</f>
        <v>7995</v>
      </c>
      <c r="G37" s="203">
        <v>17</v>
      </c>
      <c r="H37" s="144">
        <v>45030</v>
      </c>
      <c r="I37" s="205" t="s">
        <v>55</v>
      </c>
    </row>
    <row r="38" spans="1:9" s="21" customFormat="1" ht="25.35" customHeight="1" x14ac:dyDescent="0.3">
      <c r="A38" s="202" t="s">
        <v>500</v>
      </c>
      <c r="B38" s="14" t="s">
        <v>74</v>
      </c>
      <c r="C38" s="14" t="s">
        <v>75</v>
      </c>
      <c r="D38" s="18" t="s">
        <v>10</v>
      </c>
      <c r="E38" s="15">
        <f>Vasaris!E18+Kovas!E17+Balandis!E93</f>
        <v>48868.7</v>
      </c>
      <c r="F38" s="16">
        <f>Vasaris!F18+Kovas!F17+Balandis!F93</f>
        <v>7934</v>
      </c>
      <c r="G38" s="209">
        <v>12</v>
      </c>
      <c r="H38" s="140">
        <v>44981</v>
      </c>
      <c r="I38" s="204" t="s">
        <v>46</v>
      </c>
    </row>
    <row r="39" spans="1:9" s="21" customFormat="1" ht="25.35" customHeight="1" x14ac:dyDescent="0.3">
      <c r="A39" s="202" t="s">
        <v>501</v>
      </c>
      <c r="B39" s="31" t="s">
        <v>396</v>
      </c>
      <c r="C39" s="14" t="s">
        <v>395</v>
      </c>
      <c r="D39" s="18" t="s">
        <v>397</v>
      </c>
      <c r="E39" s="15">
        <f>Balandis!E17+Gegužė!E7</f>
        <v>47928.22</v>
      </c>
      <c r="F39" s="16">
        <f>Balandis!F17+Gegužė!F7</f>
        <v>6685</v>
      </c>
      <c r="G39" s="203">
        <v>15</v>
      </c>
      <c r="H39" s="144">
        <v>45044</v>
      </c>
      <c r="I39" s="204" t="s">
        <v>26</v>
      </c>
    </row>
    <row r="40" spans="1:9" s="21" customFormat="1" ht="25.35" customHeight="1" x14ac:dyDescent="0.3">
      <c r="A40" s="202" t="s">
        <v>502</v>
      </c>
      <c r="B40" s="14" t="s">
        <v>307</v>
      </c>
      <c r="C40" s="14" t="s">
        <v>308</v>
      </c>
      <c r="D40" s="18" t="s">
        <v>10</v>
      </c>
      <c r="E40" s="15">
        <f>Kovas!E14+Balandis!E37</f>
        <v>46034.58</v>
      </c>
      <c r="F40" s="16">
        <f>Kovas!F14+Balandis!F37</f>
        <v>7393</v>
      </c>
      <c r="G40" s="203">
        <v>15</v>
      </c>
      <c r="H40" s="140">
        <v>45002</v>
      </c>
      <c r="I40" s="204" t="s">
        <v>24</v>
      </c>
    </row>
    <row r="41" spans="1:9" s="21" customFormat="1" ht="25.35" customHeight="1" x14ac:dyDescent="0.3">
      <c r="A41" s="202" t="s">
        <v>503</v>
      </c>
      <c r="B41" s="35" t="s">
        <v>61</v>
      </c>
      <c r="C41" s="35" t="s">
        <v>62</v>
      </c>
      <c r="D41" s="18" t="s">
        <v>63</v>
      </c>
      <c r="E41" s="29">
        <f>Sausis!E14+Vasaris!E31+Kovas!E43+Balandis!E54</f>
        <v>44957.289999999994</v>
      </c>
      <c r="F41" s="30">
        <f>Sausis!F14+Vasaris!F31+Kovas!F43+Balandis!F54</f>
        <v>7340</v>
      </c>
      <c r="G41" s="225">
        <v>17</v>
      </c>
      <c r="H41" s="140">
        <v>44932</v>
      </c>
      <c r="I41" s="242" t="s">
        <v>32</v>
      </c>
    </row>
    <row r="42" spans="1:9" s="21" customFormat="1" ht="25.35" customHeight="1" x14ac:dyDescent="0.3">
      <c r="A42" s="202" t="s">
        <v>504</v>
      </c>
      <c r="B42" s="14" t="s">
        <v>58</v>
      </c>
      <c r="C42" s="14" t="s">
        <v>59</v>
      </c>
      <c r="D42" s="18" t="s">
        <v>60</v>
      </c>
      <c r="E42" s="15">
        <f>Vasaris!E13+Kovas!E71</f>
        <v>43367.549999999996</v>
      </c>
      <c r="F42" s="16">
        <f>Vasaris!F13+Kovas!F71</f>
        <v>6386</v>
      </c>
      <c r="G42" s="209">
        <v>10</v>
      </c>
      <c r="H42" s="140">
        <v>44967</v>
      </c>
      <c r="I42" s="204" t="s">
        <v>26</v>
      </c>
    </row>
    <row r="43" spans="1:9" s="21" customFormat="1" ht="25.35" customHeight="1" x14ac:dyDescent="0.3">
      <c r="A43" s="202" t="s">
        <v>505</v>
      </c>
      <c r="B43" s="31" t="s">
        <v>263</v>
      </c>
      <c r="C43" s="31" t="s">
        <v>267</v>
      </c>
      <c r="D43" s="18" t="s">
        <v>269</v>
      </c>
      <c r="E43" s="15">
        <f>Kovas!E21+Balandis!E19+Gegužė!E35</f>
        <v>41915.140000000007</v>
      </c>
      <c r="F43" s="16">
        <f>Kovas!F21+Balandis!F19+Gegužė!F35</f>
        <v>5197</v>
      </c>
      <c r="G43" s="203">
        <v>19</v>
      </c>
      <c r="H43" s="140">
        <v>45012</v>
      </c>
      <c r="I43" s="90" t="s">
        <v>38</v>
      </c>
    </row>
    <row r="44" spans="1:9" s="21" customFormat="1" ht="25.35" customHeight="1" x14ac:dyDescent="0.3">
      <c r="A44" s="202" t="s">
        <v>506</v>
      </c>
      <c r="B44" s="14" t="s">
        <v>343</v>
      </c>
      <c r="C44" s="14" t="s">
        <v>344</v>
      </c>
      <c r="D44" s="18" t="s">
        <v>54</v>
      </c>
      <c r="E44" s="15">
        <f>Kovas!E39+Balandis!E11</f>
        <v>40643.279999999999</v>
      </c>
      <c r="F44" s="16">
        <f>Kovas!F39+Balandis!F11</f>
        <v>8289</v>
      </c>
      <c r="G44" s="203">
        <v>13</v>
      </c>
      <c r="H44" s="140">
        <v>45016</v>
      </c>
      <c r="I44" s="204" t="s">
        <v>342</v>
      </c>
    </row>
    <row r="45" spans="1:9" s="21" customFormat="1" ht="25.35" customHeight="1" x14ac:dyDescent="0.3">
      <c r="A45" s="202" t="s">
        <v>507</v>
      </c>
      <c r="B45" s="14" t="s">
        <v>76</v>
      </c>
      <c r="C45" s="14" t="s">
        <v>77</v>
      </c>
      <c r="D45" s="18" t="s">
        <v>10</v>
      </c>
      <c r="E45" s="15">
        <f>Vasaris!E19+Kovas!E23</f>
        <v>38417.17</v>
      </c>
      <c r="F45" s="16">
        <f>Vasaris!F19+Kovas!F23</f>
        <v>5285</v>
      </c>
      <c r="G45" s="209">
        <v>14</v>
      </c>
      <c r="H45" s="140">
        <v>44981</v>
      </c>
      <c r="I45" s="18" t="s">
        <v>18</v>
      </c>
    </row>
    <row r="46" spans="1:9" s="21" customFormat="1" ht="25.35" customHeight="1" x14ac:dyDescent="0.3">
      <c r="A46" s="202" t="s">
        <v>508</v>
      </c>
      <c r="B46" s="31" t="s">
        <v>394</v>
      </c>
      <c r="C46" s="14" t="s">
        <v>394</v>
      </c>
      <c r="D46" s="18" t="s">
        <v>133</v>
      </c>
      <c r="E46" s="15">
        <f>Balandis!E13+Gegužė!E25</f>
        <v>35521.99</v>
      </c>
      <c r="F46" s="16">
        <f>Balandis!F13+Gegužė!F25</f>
        <v>5575</v>
      </c>
      <c r="G46" s="203">
        <v>12</v>
      </c>
      <c r="H46" s="144">
        <v>45030</v>
      </c>
      <c r="I46" s="204" t="s">
        <v>46</v>
      </c>
    </row>
    <row r="47" spans="1:9" s="21" customFormat="1" ht="25.35" customHeight="1" x14ac:dyDescent="0.3">
      <c r="A47" s="202" t="s">
        <v>509</v>
      </c>
      <c r="B47" s="14" t="s">
        <v>64</v>
      </c>
      <c r="C47" s="14" t="s">
        <v>65</v>
      </c>
      <c r="D47" s="18" t="s">
        <v>66</v>
      </c>
      <c r="E47" s="15">
        <f>Vasaris!E15+Kovas!E33+Balandis!E59+Gegužė!E78</f>
        <v>35512.9</v>
      </c>
      <c r="F47" s="16">
        <f>Vasaris!F15+Kovas!F33+Balandis!F59+Gegužė!F78</f>
        <v>5704</v>
      </c>
      <c r="G47" s="209">
        <v>18</v>
      </c>
      <c r="H47" s="140">
        <v>44960</v>
      </c>
      <c r="I47" s="204" t="s">
        <v>11</v>
      </c>
    </row>
    <row r="48" spans="1:9" s="21" customFormat="1" ht="25.35" customHeight="1" x14ac:dyDescent="0.3">
      <c r="A48" s="202" t="s">
        <v>510</v>
      </c>
      <c r="B48" s="31" t="s">
        <v>365</v>
      </c>
      <c r="C48" s="14" t="s">
        <v>364</v>
      </c>
      <c r="D48" s="18" t="s">
        <v>63</v>
      </c>
      <c r="E48" s="15">
        <f>Balandis!E23+Gegužė!E13</f>
        <v>34669.86</v>
      </c>
      <c r="F48" s="16">
        <f>Balandis!F23+Gegužė!F13</f>
        <v>6924</v>
      </c>
      <c r="G48" s="203">
        <v>19</v>
      </c>
      <c r="H48" s="144">
        <v>45045</v>
      </c>
      <c r="I48" s="204" t="s">
        <v>32</v>
      </c>
    </row>
    <row r="49" spans="1:9" s="21" customFormat="1" ht="25.35" customHeight="1" x14ac:dyDescent="0.3">
      <c r="A49" s="202" t="s">
        <v>511</v>
      </c>
      <c r="B49" s="31" t="s">
        <v>359</v>
      </c>
      <c r="C49" s="14" t="s">
        <v>358</v>
      </c>
      <c r="D49" s="18" t="s">
        <v>10</v>
      </c>
      <c r="E49" s="15">
        <f>Balandis!E12+Gegužė!E52</f>
        <v>33742.619999999995</v>
      </c>
      <c r="F49" s="16">
        <f>Balandis!F12+Gegužė!F52</f>
        <v>5143</v>
      </c>
      <c r="G49" s="203">
        <v>17</v>
      </c>
      <c r="H49" s="144">
        <v>45023</v>
      </c>
      <c r="I49" s="204" t="s">
        <v>32</v>
      </c>
    </row>
    <row r="50" spans="1:9" s="21" customFormat="1" ht="25.35" customHeight="1" x14ac:dyDescent="0.3">
      <c r="A50" s="202" t="s">
        <v>512</v>
      </c>
      <c r="B50" s="14" t="s">
        <v>329</v>
      </c>
      <c r="C50" s="14">
        <v>65</v>
      </c>
      <c r="D50" s="18" t="s">
        <v>10</v>
      </c>
      <c r="E50" s="15">
        <f>Kovas!E35+Balandis!E15</f>
        <v>33405.53</v>
      </c>
      <c r="F50" s="16">
        <f>Kovas!F35+Balandis!F15</f>
        <v>5110</v>
      </c>
      <c r="G50" s="203">
        <v>13</v>
      </c>
      <c r="H50" s="140">
        <v>45016</v>
      </c>
      <c r="I50" s="204" t="s">
        <v>46</v>
      </c>
    </row>
    <row r="51" spans="1:9" s="21" customFormat="1" ht="25.35" customHeight="1" x14ac:dyDescent="0.3">
      <c r="A51" s="202" t="s">
        <v>513</v>
      </c>
      <c r="B51" s="14" t="s">
        <v>309</v>
      </c>
      <c r="C51" s="14" t="s">
        <v>310</v>
      </c>
      <c r="D51" s="18" t="s">
        <v>10</v>
      </c>
      <c r="E51" s="15">
        <f>Kovas!E16</f>
        <v>30168.27</v>
      </c>
      <c r="F51" s="16">
        <f>Kovas!F16</f>
        <v>4420</v>
      </c>
      <c r="G51" s="203">
        <v>16</v>
      </c>
      <c r="H51" s="140">
        <v>44995</v>
      </c>
      <c r="I51" s="204" t="s">
        <v>311</v>
      </c>
    </row>
    <row r="52" spans="1:9" s="21" customFormat="1" ht="25.35" customHeight="1" x14ac:dyDescent="0.3">
      <c r="A52" s="202" t="s">
        <v>514</v>
      </c>
      <c r="B52" s="14" t="s">
        <v>67</v>
      </c>
      <c r="C52" s="14" t="s">
        <v>68</v>
      </c>
      <c r="D52" s="18" t="s">
        <v>10</v>
      </c>
      <c r="E52" s="29">
        <f>Sausis!E17+Vasaris!E25+Kovas!E56</f>
        <v>28815.18</v>
      </c>
      <c r="F52" s="30">
        <f>Sausis!F17+Vasaris!F25+Kovas!F56</f>
        <v>4900</v>
      </c>
      <c r="G52" s="209">
        <v>18</v>
      </c>
      <c r="H52" s="140">
        <v>44953</v>
      </c>
      <c r="I52" s="205" t="s">
        <v>26</v>
      </c>
    </row>
    <row r="53" spans="1:9" s="21" customFormat="1" ht="25.35" customHeight="1" x14ac:dyDescent="0.3">
      <c r="A53" s="202" t="s">
        <v>515</v>
      </c>
      <c r="B53" s="11" t="s">
        <v>340</v>
      </c>
      <c r="C53" s="11" t="s">
        <v>341</v>
      </c>
      <c r="D53" s="18" t="s">
        <v>131</v>
      </c>
      <c r="E53" s="15">
        <f>Kovas!E18+Balandis!E61</f>
        <v>26765</v>
      </c>
      <c r="F53" s="16">
        <f>Kovas!F18+Balandis!F61</f>
        <v>5701</v>
      </c>
      <c r="G53" s="203">
        <v>18</v>
      </c>
      <c r="H53" s="140">
        <v>44988</v>
      </c>
      <c r="I53" s="223" t="s">
        <v>55</v>
      </c>
    </row>
    <row r="54" spans="1:9" s="21" customFormat="1" ht="25.35" customHeight="1" x14ac:dyDescent="0.3">
      <c r="A54" s="202" t="s">
        <v>516</v>
      </c>
      <c r="B54" s="14" t="s">
        <v>78</v>
      </c>
      <c r="C54" s="14" t="s">
        <v>78</v>
      </c>
      <c r="D54" s="18" t="s">
        <v>13</v>
      </c>
      <c r="E54" s="29">
        <f>Sausis!E20+Vasaris!E26+Kovas!E63+Balandis!E99</f>
        <v>25071.300000000003</v>
      </c>
      <c r="F54" s="30">
        <f>Sausis!F20+Vasaris!F26+Kovas!F63+Balandis!F99</f>
        <v>4185</v>
      </c>
      <c r="G54" s="209">
        <v>17</v>
      </c>
      <c r="H54" s="140">
        <v>44953</v>
      </c>
      <c r="I54" s="205" t="s">
        <v>79</v>
      </c>
    </row>
    <row r="55" spans="1:9" s="21" customFormat="1" ht="25.35" customHeight="1" x14ac:dyDescent="0.3">
      <c r="A55" s="202" t="s">
        <v>517</v>
      </c>
      <c r="B55" s="14" t="s">
        <v>69</v>
      </c>
      <c r="C55" s="14" t="s">
        <v>70</v>
      </c>
      <c r="D55" s="18" t="s">
        <v>10</v>
      </c>
      <c r="E55" s="15">
        <f>Vasaris!E16</f>
        <v>23254.21</v>
      </c>
      <c r="F55" s="16">
        <f>Vasaris!F16</f>
        <v>3368</v>
      </c>
      <c r="G55" s="209">
        <v>10</v>
      </c>
      <c r="H55" s="140">
        <v>44967</v>
      </c>
      <c r="I55" s="223" t="s">
        <v>11</v>
      </c>
    </row>
    <row r="56" spans="1:9" s="21" customFormat="1" ht="25.35" customHeight="1" x14ac:dyDescent="0.3">
      <c r="A56" s="202" t="s">
        <v>518</v>
      </c>
      <c r="B56" s="31" t="s">
        <v>660</v>
      </c>
      <c r="C56" s="14" t="s">
        <v>661</v>
      </c>
      <c r="D56" s="18" t="s">
        <v>10</v>
      </c>
      <c r="E56" s="15">
        <f>Gegužė!E9</f>
        <v>23166.22</v>
      </c>
      <c r="F56" s="16">
        <f>Gegužė!F9</f>
        <v>4890</v>
      </c>
      <c r="G56" s="203">
        <v>19</v>
      </c>
      <c r="H56" s="144">
        <v>45058</v>
      </c>
      <c r="I56" s="204" t="s">
        <v>26</v>
      </c>
    </row>
    <row r="57" spans="1:9" s="21" customFormat="1" ht="25.35" customHeight="1" x14ac:dyDescent="0.3">
      <c r="A57" s="202" t="s">
        <v>519</v>
      </c>
      <c r="B57" s="33" t="s">
        <v>261</v>
      </c>
      <c r="C57" s="33" t="s">
        <v>266</v>
      </c>
      <c r="D57" s="22" t="s">
        <v>278</v>
      </c>
      <c r="E57" s="25">
        <f>Kovas!E24+Balandis!E31+Gegužė!E62</f>
        <v>22925.61</v>
      </c>
      <c r="F57" s="26">
        <f>Kovas!F24+Balandis!F31+Gegužė!F62</f>
        <v>2783</v>
      </c>
      <c r="G57" s="206">
        <v>12</v>
      </c>
      <c r="H57" s="140">
        <v>45012</v>
      </c>
      <c r="I57" s="223" t="s">
        <v>38</v>
      </c>
    </row>
    <row r="58" spans="1:9" s="21" customFormat="1" ht="25.35" customHeight="1" x14ac:dyDescent="0.3">
      <c r="A58" s="202" t="s">
        <v>520</v>
      </c>
      <c r="B58" s="33" t="s">
        <v>662</v>
      </c>
      <c r="C58" s="19" t="s">
        <v>663</v>
      </c>
      <c r="D58" s="22" t="s">
        <v>10</v>
      </c>
      <c r="E58" s="25">
        <f>Gegužė!E10</f>
        <v>22692.23</v>
      </c>
      <c r="F58" s="26">
        <f>Gegužė!F10</f>
        <v>3519</v>
      </c>
      <c r="G58" s="206">
        <v>16</v>
      </c>
      <c r="H58" s="144">
        <v>45058</v>
      </c>
      <c r="I58" s="204" t="s">
        <v>26</v>
      </c>
    </row>
    <row r="59" spans="1:9" s="21" customFormat="1" ht="25.35" customHeight="1" x14ac:dyDescent="0.3">
      <c r="A59" s="202" t="s">
        <v>521</v>
      </c>
      <c r="B59" s="19" t="s">
        <v>98</v>
      </c>
      <c r="C59" s="19" t="s">
        <v>99</v>
      </c>
      <c r="D59" s="22" t="s">
        <v>10</v>
      </c>
      <c r="E59" s="25">
        <f>Vasaris!E27+Kovas!E27+Balandis!E70</f>
        <v>21974</v>
      </c>
      <c r="F59" s="26">
        <f>Vasaris!F27+Kovas!F27+Balandis!F70</f>
        <v>3227</v>
      </c>
      <c r="G59" s="216">
        <v>11</v>
      </c>
      <c r="H59" s="140">
        <v>44981</v>
      </c>
      <c r="I59" s="205" t="s">
        <v>55</v>
      </c>
    </row>
    <row r="60" spans="1:9" s="21" customFormat="1" ht="25.35" customHeight="1" x14ac:dyDescent="0.3">
      <c r="A60" s="202" t="s">
        <v>522</v>
      </c>
      <c r="B60" s="33" t="s">
        <v>664</v>
      </c>
      <c r="C60" s="19" t="s">
        <v>665</v>
      </c>
      <c r="D60" s="22" t="s">
        <v>10</v>
      </c>
      <c r="E60" s="25">
        <f>Gegužė!E11</f>
        <v>21568.17</v>
      </c>
      <c r="F60" s="26">
        <f>Gegužė!F11</f>
        <v>3178</v>
      </c>
      <c r="G60" s="206">
        <v>16</v>
      </c>
      <c r="H60" s="144">
        <v>45058</v>
      </c>
      <c r="I60" s="205" t="s">
        <v>46</v>
      </c>
    </row>
    <row r="61" spans="1:9" s="21" customFormat="1" ht="25.35" customHeight="1" x14ac:dyDescent="0.3">
      <c r="A61" s="202" t="s">
        <v>523</v>
      </c>
      <c r="B61" s="35" t="s">
        <v>80</v>
      </c>
      <c r="C61" s="35" t="s">
        <v>354</v>
      </c>
      <c r="D61" s="22" t="s">
        <v>81</v>
      </c>
      <c r="E61" s="23">
        <f>Sausis!E18+Vasaris!E32+Kovas!E46+Balandis!E95+Gegužė!E67</f>
        <v>20857.09</v>
      </c>
      <c r="F61" s="24">
        <f>Sausis!F18+Vasaris!F32+Kovas!F46+Balandis!F95+Gegužė!F67</f>
        <v>3164</v>
      </c>
      <c r="G61" s="239">
        <v>6</v>
      </c>
      <c r="H61" s="140">
        <v>44939</v>
      </c>
      <c r="I61" s="205" t="s">
        <v>82</v>
      </c>
    </row>
    <row r="62" spans="1:9" s="21" customFormat="1" ht="25.35" customHeight="1" x14ac:dyDescent="0.3">
      <c r="A62" s="202" t="s">
        <v>524</v>
      </c>
      <c r="B62" s="33" t="s">
        <v>685</v>
      </c>
      <c r="C62" s="19" t="s">
        <v>686</v>
      </c>
      <c r="D62" s="22" t="s">
        <v>10</v>
      </c>
      <c r="E62" s="25">
        <f>Gegužė!E12</f>
        <v>20836.45</v>
      </c>
      <c r="F62" s="26">
        <f>Gegužė!F12</f>
        <v>3942</v>
      </c>
      <c r="G62" s="206">
        <v>16</v>
      </c>
      <c r="H62" s="144">
        <v>45072</v>
      </c>
      <c r="I62" s="205" t="s">
        <v>11</v>
      </c>
    </row>
    <row r="63" spans="1:9" s="21" customFormat="1" ht="25.35" customHeight="1" x14ac:dyDescent="0.3">
      <c r="A63" s="202" t="s">
        <v>525</v>
      </c>
      <c r="B63" s="33" t="s">
        <v>272</v>
      </c>
      <c r="C63" s="33" t="s">
        <v>272</v>
      </c>
      <c r="D63" s="22" t="s">
        <v>275</v>
      </c>
      <c r="E63" s="25">
        <f>Kovas!E25+Balandis!E34+Gegužė!E75</f>
        <v>19352.290000000005</v>
      </c>
      <c r="F63" s="26">
        <f>Kovas!F25+Balandis!F34+Gegužė!F75</f>
        <v>2214</v>
      </c>
      <c r="G63" s="206">
        <v>23</v>
      </c>
      <c r="H63" s="140">
        <v>45012</v>
      </c>
      <c r="I63" s="223" t="s">
        <v>38</v>
      </c>
    </row>
    <row r="64" spans="1:9" s="21" customFormat="1" ht="25.35" customHeight="1" x14ac:dyDescent="0.3">
      <c r="A64" s="202" t="s">
        <v>526</v>
      </c>
      <c r="B64" s="33" t="s">
        <v>704</v>
      </c>
      <c r="C64" s="19" t="s">
        <v>705</v>
      </c>
      <c r="D64" s="22" t="s">
        <v>63</v>
      </c>
      <c r="E64" s="25">
        <f>Gegužė!E14</f>
        <v>18874.299999999996</v>
      </c>
      <c r="F64" s="26">
        <f>Gegužė!F14</f>
        <v>4209</v>
      </c>
      <c r="G64" s="206">
        <v>16</v>
      </c>
      <c r="H64" s="144">
        <v>45051</v>
      </c>
      <c r="I64" s="205" t="s">
        <v>147</v>
      </c>
    </row>
    <row r="65" spans="1:9" s="21" customFormat="1" ht="25.35" customHeight="1" x14ac:dyDescent="0.3">
      <c r="A65" s="202" t="s">
        <v>527</v>
      </c>
      <c r="B65" s="19" t="s">
        <v>83</v>
      </c>
      <c r="C65" s="19" t="s">
        <v>84</v>
      </c>
      <c r="D65" s="22" t="s">
        <v>10</v>
      </c>
      <c r="E65" s="25">
        <f>Vasaris!E21</f>
        <v>18521.71</v>
      </c>
      <c r="F65" s="26">
        <f>Vasaris!F21</f>
        <v>2785</v>
      </c>
      <c r="G65" s="216">
        <v>13</v>
      </c>
      <c r="H65" s="140">
        <v>44960</v>
      </c>
      <c r="I65" s="18" t="s">
        <v>18</v>
      </c>
    </row>
    <row r="66" spans="1:9" s="21" customFormat="1" ht="25.35" customHeight="1" x14ac:dyDescent="0.3">
      <c r="A66" s="202" t="s">
        <v>528</v>
      </c>
      <c r="B66" s="19" t="s">
        <v>85</v>
      </c>
      <c r="C66" s="19" t="s">
        <v>86</v>
      </c>
      <c r="D66" s="22" t="s">
        <v>87</v>
      </c>
      <c r="E66" s="25">
        <f>Vasaris!E23+Kovas!E50</f>
        <v>18064.239999999998</v>
      </c>
      <c r="F66" s="26">
        <f>Vasaris!F23+Kovas!F50</f>
        <v>2805</v>
      </c>
      <c r="G66" s="216">
        <v>15</v>
      </c>
      <c r="H66" s="140">
        <v>44974</v>
      </c>
      <c r="I66" s="205" t="s">
        <v>26</v>
      </c>
    </row>
    <row r="67" spans="1:9" s="21" customFormat="1" ht="25.35" customHeight="1" x14ac:dyDescent="0.3">
      <c r="A67" s="202" t="s">
        <v>529</v>
      </c>
      <c r="B67" s="19" t="s">
        <v>88</v>
      </c>
      <c r="C67" s="19" t="s">
        <v>88</v>
      </c>
      <c r="D67" s="22" t="s">
        <v>13</v>
      </c>
      <c r="E67" s="23">
        <f>Sausis!E16+Vasaris!E49+Kovas!E55+Balandis!E97+Gegužė!E82</f>
        <v>16448.8</v>
      </c>
      <c r="F67" s="24">
        <f>Sausis!F16+Vasaris!F49+Kovas!F55+Balandis!F97+Gegužė!F82</f>
        <v>2569</v>
      </c>
      <c r="G67" s="216">
        <v>7</v>
      </c>
      <c r="H67" s="140">
        <v>44848</v>
      </c>
      <c r="I67" s="205" t="s">
        <v>89</v>
      </c>
    </row>
    <row r="68" spans="1:9" s="21" customFormat="1" ht="25.35" customHeight="1" x14ac:dyDescent="0.3">
      <c r="A68" s="202" t="s">
        <v>530</v>
      </c>
      <c r="B68" s="33" t="s">
        <v>439</v>
      </c>
      <c r="C68" s="19" t="s">
        <v>440</v>
      </c>
      <c r="D68" s="22" t="s">
        <v>10</v>
      </c>
      <c r="E68" s="25">
        <f>Balandis!E24+Gegužė!E28</f>
        <v>15448.67</v>
      </c>
      <c r="F68" s="26">
        <f>Balandis!F24+Gegužė!F28</f>
        <v>2440</v>
      </c>
      <c r="G68" s="206">
        <v>1</v>
      </c>
      <c r="H68" s="144">
        <v>45047</v>
      </c>
      <c r="I68" s="18" t="s">
        <v>18</v>
      </c>
    </row>
    <row r="69" spans="1:9" s="21" customFormat="1" ht="25.35" customHeight="1" x14ac:dyDescent="0.3">
      <c r="A69" s="202" t="s">
        <v>531</v>
      </c>
      <c r="B69" s="35" t="s">
        <v>92</v>
      </c>
      <c r="C69" s="35" t="s">
        <v>93</v>
      </c>
      <c r="D69" s="22" t="s">
        <v>10</v>
      </c>
      <c r="E69" s="23">
        <f>Sausis!E22+Vasaris!E35</f>
        <v>13830.369999999999</v>
      </c>
      <c r="F69" s="24">
        <f>Sausis!F22+Vasaris!F35</f>
        <v>2130</v>
      </c>
      <c r="G69" s="239">
        <v>12</v>
      </c>
      <c r="H69" s="140">
        <v>44953</v>
      </c>
      <c r="I69" s="205" t="s">
        <v>71</v>
      </c>
    </row>
    <row r="70" spans="1:9" s="21" customFormat="1" ht="25.35" customHeight="1" x14ac:dyDescent="0.3">
      <c r="A70" s="202" t="s">
        <v>532</v>
      </c>
      <c r="B70" s="35" t="s">
        <v>94</v>
      </c>
      <c r="C70" s="35" t="s">
        <v>95</v>
      </c>
      <c r="D70" s="22" t="s">
        <v>10</v>
      </c>
      <c r="E70" s="23">
        <f>Sausis!E21+Vasaris!E43+Kovas!E79</f>
        <v>13497.67</v>
      </c>
      <c r="F70" s="24">
        <f>Sausis!F21+Vasaris!F43+Kovas!F79</f>
        <v>1995</v>
      </c>
      <c r="G70" s="239">
        <v>3</v>
      </c>
      <c r="H70" s="140">
        <v>44883</v>
      </c>
      <c r="I70" s="205" t="s">
        <v>11</v>
      </c>
    </row>
    <row r="71" spans="1:9" s="21" customFormat="1" ht="25.35" customHeight="1" x14ac:dyDescent="0.3">
      <c r="A71" s="202" t="s">
        <v>533</v>
      </c>
      <c r="B71" s="19" t="s">
        <v>247</v>
      </c>
      <c r="C71" s="19" t="s">
        <v>248</v>
      </c>
      <c r="D71" s="22" t="s">
        <v>10</v>
      </c>
      <c r="E71" s="25">
        <f>Kovas!E28+Balandis!E39+Gegužė!E50</f>
        <v>12958.380000000001</v>
      </c>
      <c r="F71" s="26">
        <f>Kovas!F28+Balandis!F39+Gegužė!F50</f>
        <v>2209</v>
      </c>
      <c r="G71" s="206">
        <v>6</v>
      </c>
      <c r="H71" s="140">
        <v>44678</v>
      </c>
      <c r="I71" s="205" t="s">
        <v>32</v>
      </c>
    </row>
    <row r="72" spans="1:9" s="21" customFormat="1" ht="25.35" customHeight="1" x14ac:dyDescent="0.3">
      <c r="A72" s="202" t="s">
        <v>534</v>
      </c>
      <c r="B72" s="35" t="s">
        <v>96</v>
      </c>
      <c r="C72" s="35" t="s">
        <v>96</v>
      </c>
      <c r="D72" s="22" t="s">
        <v>13</v>
      </c>
      <c r="E72" s="23">
        <f>Sausis!E19+Vasaris!E68+Kovas!E65</f>
        <v>12615.710000000001</v>
      </c>
      <c r="F72" s="24">
        <f>Sausis!F19+Vasaris!F68+Kovas!F65</f>
        <v>2731</v>
      </c>
      <c r="G72" s="243">
        <v>5</v>
      </c>
      <c r="H72" s="140">
        <v>44911</v>
      </c>
      <c r="I72" s="205" t="s">
        <v>97</v>
      </c>
    </row>
    <row r="73" spans="1:9" s="21" customFormat="1" ht="25.35" customHeight="1" x14ac:dyDescent="0.3">
      <c r="A73" s="202" t="s">
        <v>535</v>
      </c>
      <c r="B73" s="31" t="s">
        <v>441</v>
      </c>
      <c r="C73" s="14" t="s">
        <v>442</v>
      </c>
      <c r="D73" s="22" t="s">
        <v>10</v>
      </c>
      <c r="E73" s="25">
        <f>Balandis!E25+Gegužė!E79</f>
        <v>12346.880000000001</v>
      </c>
      <c r="F73" s="26">
        <f>Balandis!F25+Gegužė!F79</f>
        <v>1871</v>
      </c>
      <c r="G73" s="206">
        <v>15</v>
      </c>
      <c r="H73" s="144">
        <v>45030</v>
      </c>
      <c r="I73" s="18" t="s">
        <v>18</v>
      </c>
    </row>
    <row r="74" spans="1:9" s="21" customFormat="1" ht="25.35" customHeight="1" x14ac:dyDescent="0.3">
      <c r="A74" s="202" t="s">
        <v>536</v>
      </c>
      <c r="B74" s="27" t="s">
        <v>326</v>
      </c>
      <c r="C74" s="27" t="s">
        <v>327</v>
      </c>
      <c r="D74" s="22" t="s">
        <v>328</v>
      </c>
      <c r="E74" s="25">
        <f>Kovas!E30+Balandis!E40+Gegužė!E77</f>
        <v>11878.2</v>
      </c>
      <c r="F74" s="26">
        <f>Kovas!F30+Balandis!F40+Gegužė!F77</f>
        <v>2188</v>
      </c>
      <c r="G74" s="206">
        <v>16</v>
      </c>
      <c r="H74" s="140">
        <v>45009</v>
      </c>
      <c r="I74" s="205" t="s">
        <v>46</v>
      </c>
    </row>
    <row r="75" spans="1:9" s="21" customFormat="1" ht="25.35" customHeight="1" x14ac:dyDescent="0.3">
      <c r="A75" s="202" t="s">
        <v>537</v>
      </c>
      <c r="B75" s="32" t="s">
        <v>666</v>
      </c>
      <c r="C75" s="19" t="s">
        <v>667</v>
      </c>
      <c r="D75" s="22" t="s">
        <v>10</v>
      </c>
      <c r="E75" s="25">
        <f>Gegužė!E16</f>
        <v>10885.2</v>
      </c>
      <c r="F75" s="26">
        <f>Gegužė!F16</f>
        <v>1880</v>
      </c>
      <c r="G75" s="206">
        <v>16</v>
      </c>
      <c r="H75" s="144">
        <v>45072</v>
      </c>
      <c r="I75" s="205" t="s">
        <v>26</v>
      </c>
    </row>
    <row r="76" spans="1:9" s="21" customFormat="1" ht="25.35" customHeight="1" x14ac:dyDescent="0.3">
      <c r="A76" s="202" t="s">
        <v>538</v>
      </c>
      <c r="B76" s="31" t="s">
        <v>264</v>
      </c>
      <c r="C76" s="31" t="s">
        <v>268</v>
      </c>
      <c r="D76" s="18" t="s">
        <v>279</v>
      </c>
      <c r="E76" s="15">
        <f>Kovas!E38+Balandis!E33+Gegužė!E40</f>
        <v>10278.52</v>
      </c>
      <c r="F76" s="16">
        <f>Kovas!F38+Balandis!F33+Gegužė!F40</f>
        <v>1870</v>
      </c>
      <c r="G76" s="203">
        <v>10</v>
      </c>
      <c r="H76" s="140">
        <v>45012</v>
      </c>
      <c r="I76" s="205" t="s">
        <v>38</v>
      </c>
    </row>
    <row r="77" spans="1:9" s="21" customFormat="1" ht="25.35" customHeight="1" x14ac:dyDescent="0.3">
      <c r="A77" s="202" t="s">
        <v>539</v>
      </c>
      <c r="B77" s="31" t="s">
        <v>363</v>
      </c>
      <c r="C77" s="14" t="s">
        <v>362</v>
      </c>
      <c r="D77" s="18" t="s">
        <v>10</v>
      </c>
      <c r="E77" s="15">
        <f>Balandis!E35+Gegužė!E23</f>
        <v>10239.07</v>
      </c>
      <c r="F77" s="16">
        <f>Balandis!F35+Gegužė!F23</f>
        <v>1683</v>
      </c>
      <c r="G77" s="203">
        <v>21</v>
      </c>
      <c r="H77" s="144">
        <v>45044</v>
      </c>
      <c r="I77" s="205" t="s">
        <v>32</v>
      </c>
    </row>
    <row r="78" spans="1:9" s="21" customFormat="1" ht="25.35" customHeight="1" x14ac:dyDescent="0.3">
      <c r="A78" s="202" t="s">
        <v>540</v>
      </c>
      <c r="B78" s="33" t="s">
        <v>262</v>
      </c>
      <c r="C78" s="33" t="s">
        <v>265</v>
      </c>
      <c r="D78" s="22" t="s">
        <v>60</v>
      </c>
      <c r="E78" s="25">
        <f>Kovas!E36+Balandis!E36+Gegužė!E54</f>
        <v>10098.450000000001</v>
      </c>
      <c r="F78" s="26">
        <f>Kovas!F36+Balandis!F36+Gegužė!F54</f>
        <v>1753</v>
      </c>
      <c r="G78" s="206">
        <v>11</v>
      </c>
      <c r="H78" s="140">
        <v>45012</v>
      </c>
      <c r="I78" s="205" t="s">
        <v>38</v>
      </c>
    </row>
    <row r="79" spans="1:9" s="21" customFormat="1" ht="25.35" customHeight="1" x14ac:dyDescent="0.3">
      <c r="A79" s="202" t="s">
        <v>541</v>
      </c>
      <c r="B79" s="19" t="s">
        <v>100</v>
      </c>
      <c r="C79" s="19" t="s">
        <v>101</v>
      </c>
      <c r="D79" s="22" t="s">
        <v>10</v>
      </c>
      <c r="E79" s="23">
        <f>Sausis!E25+Vasaris!E40+Kovas!E101</f>
        <v>9410.3799999999992</v>
      </c>
      <c r="F79" s="24">
        <f>Sausis!F25+Vasaris!F40+Kovas!F101</f>
        <v>2084</v>
      </c>
      <c r="G79" s="216">
        <v>4</v>
      </c>
      <c r="H79" s="140">
        <v>44890</v>
      </c>
      <c r="I79" s="205" t="s">
        <v>11</v>
      </c>
    </row>
    <row r="80" spans="1:9" s="21" customFormat="1" ht="25.35" customHeight="1" x14ac:dyDescent="0.3">
      <c r="A80" s="202" t="s">
        <v>542</v>
      </c>
      <c r="B80" s="11" t="s">
        <v>102</v>
      </c>
      <c r="C80" s="11" t="s">
        <v>103</v>
      </c>
      <c r="D80" s="22" t="s">
        <v>104</v>
      </c>
      <c r="E80" s="23">
        <f>Sausis!E24+Vasaris!E50</f>
        <v>9147.0299999999988</v>
      </c>
      <c r="F80" s="24">
        <f>Sausis!F24+Vasaris!F50</f>
        <v>1654</v>
      </c>
      <c r="G80" s="216">
        <v>7</v>
      </c>
      <c r="H80" s="140">
        <v>44932</v>
      </c>
      <c r="I80" s="205" t="s">
        <v>105</v>
      </c>
    </row>
    <row r="81" spans="1:9" s="21" customFormat="1" ht="25.35" customHeight="1" x14ac:dyDescent="0.3">
      <c r="A81" s="202" t="s">
        <v>543</v>
      </c>
      <c r="B81" s="14" t="s">
        <v>106</v>
      </c>
      <c r="C81" s="19" t="s">
        <v>107</v>
      </c>
      <c r="D81" s="22" t="s">
        <v>108</v>
      </c>
      <c r="E81" s="23">
        <f>Sausis!E23+Vasaris!E54</f>
        <v>8980</v>
      </c>
      <c r="F81" s="24">
        <f>Sausis!F23+Vasaris!F54</f>
        <v>1553</v>
      </c>
      <c r="G81" s="216">
        <v>5</v>
      </c>
      <c r="H81" s="140">
        <v>44855</v>
      </c>
      <c r="I81" s="205" t="s">
        <v>105</v>
      </c>
    </row>
    <row r="82" spans="1:9" s="21" customFormat="1" ht="25.35" customHeight="1" x14ac:dyDescent="0.3">
      <c r="A82" s="202" t="s">
        <v>544</v>
      </c>
      <c r="B82" s="32" t="s">
        <v>692</v>
      </c>
      <c r="C82" s="19" t="s">
        <v>692</v>
      </c>
      <c r="D82" s="22" t="s">
        <v>693</v>
      </c>
      <c r="E82" s="25">
        <f>Gegužė!E18</f>
        <v>8668</v>
      </c>
      <c r="F82" s="26">
        <f>Gegužė!F18</f>
        <v>1448</v>
      </c>
      <c r="G82" s="206">
        <v>18</v>
      </c>
      <c r="H82" s="144">
        <v>45058</v>
      </c>
      <c r="I82" s="205" t="s">
        <v>55</v>
      </c>
    </row>
    <row r="83" spans="1:9" s="21" customFormat="1" ht="25.35" customHeight="1" x14ac:dyDescent="0.3">
      <c r="A83" s="202" t="s">
        <v>545</v>
      </c>
      <c r="B83" s="33" t="s">
        <v>455</v>
      </c>
      <c r="C83" s="19" t="s">
        <v>455</v>
      </c>
      <c r="D83" s="22" t="s">
        <v>400</v>
      </c>
      <c r="E83" s="25">
        <f>Balandis!E28+Gegužė!E46</f>
        <v>8461.11</v>
      </c>
      <c r="F83" s="26">
        <f>Balandis!F28+Gegužė!F46</f>
        <v>1392</v>
      </c>
      <c r="G83" s="206">
        <v>10</v>
      </c>
      <c r="H83" s="144">
        <v>45030</v>
      </c>
      <c r="I83" s="205" t="s">
        <v>456</v>
      </c>
    </row>
    <row r="84" spans="1:9" s="21" customFormat="1" ht="25.35" customHeight="1" x14ac:dyDescent="0.3">
      <c r="A84" s="202" t="s">
        <v>546</v>
      </c>
      <c r="B84" s="19" t="s">
        <v>109</v>
      </c>
      <c r="C84" s="19" t="s">
        <v>110</v>
      </c>
      <c r="D84" s="22" t="s">
        <v>10</v>
      </c>
      <c r="E84" s="25">
        <f>Vasaris!E29</f>
        <v>8346.6299999999992</v>
      </c>
      <c r="F84" s="26">
        <f>Vasaris!F29</f>
        <v>1212</v>
      </c>
      <c r="G84" s="216">
        <v>8</v>
      </c>
      <c r="H84" s="140">
        <v>44960</v>
      </c>
      <c r="I84" s="205" t="s">
        <v>46</v>
      </c>
    </row>
    <row r="85" spans="1:9" s="21" customFormat="1" ht="25.35" customHeight="1" x14ac:dyDescent="0.3">
      <c r="A85" s="202" t="s">
        <v>547</v>
      </c>
      <c r="B85" s="33" t="s">
        <v>444</v>
      </c>
      <c r="C85" s="19" t="s">
        <v>443</v>
      </c>
      <c r="D85" s="22" t="s">
        <v>63</v>
      </c>
      <c r="E85" s="25">
        <f>Balandis!E27+Gegužė!E60</f>
        <v>7996.35</v>
      </c>
      <c r="F85" s="26">
        <f>Balandis!F27+Gegužė!F60</f>
        <v>1311</v>
      </c>
      <c r="G85" s="206">
        <v>16</v>
      </c>
      <c r="H85" s="144">
        <v>45030</v>
      </c>
      <c r="I85" s="204" t="s">
        <v>35</v>
      </c>
    </row>
    <row r="86" spans="1:9" s="21" customFormat="1" ht="25.35" customHeight="1" x14ac:dyDescent="0.3">
      <c r="A86" s="202" t="s">
        <v>548</v>
      </c>
      <c r="B86" s="33" t="s">
        <v>360</v>
      </c>
      <c r="C86" s="19" t="s">
        <v>361</v>
      </c>
      <c r="D86" s="22" t="s">
        <v>10</v>
      </c>
      <c r="E86" s="25">
        <f>Balandis!E30+Gegužė!E44</f>
        <v>7674.4000000000005</v>
      </c>
      <c r="F86" s="26">
        <f>Balandis!F30+Gegužė!F44</f>
        <v>1258</v>
      </c>
      <c r="G86" s="206">
        <v>13</v>
      </c>
      <c r="H86" s="144">
        <v>45037</v>
      </c>
      <c r="I86" s="205" t="s">
        <v>32</v>
      </c>
    </row>
    <row r="87" spans="1:9" s="21" customFormat="1" ht="25.35" customHeight="1" x14ac:dyDescent="0.3">
      <c r="A87" s="202" t="s">
        <v>549</v>
      </c>
      <c r="B87" s="19" t="s">
        <v>111</v>
      </c>
      <c r="C87" s="19" t="s">
        <v>112</v>
      </c>
      <c r="D87" s="22" t="s">
        <v>113</v>
      </c>
      <c r="E87" s="25">
        <f>Vasaris!E30</f>
        <v>7606</v>
      </c>
      <c r="F87" s="26">
        <f>Vasaris!F30</f>
        <v>1140</v>
      </c>
      <c r="G87" s="216">
        <v>9</v>
      </c>
      <c r="H87" s="140">
        <v>44967</v>
      </c>
      <c r="I87" s="205" t="s">
        <v>55</v>
      </c>
    </row>
    <row r="88" spans="1:9" s="21" customFormat="1" ht="25.35" customHeight="1" x14ac:dyDescent="0.3">
      <c r="A88" s="202" t="s">
        <v>550</v>
      </c>
      <c r="B88" s="19" t="s">
        <v>114</v>
      </c>
      <c r="C88" s="19" t="s">
        <v>115</v>
      </c>
      <c r="D88" s="22" t="s">
        <v>116</v>
      </c>
      <c r="E88" s="23">
        <f>Sausis!E28+Vasaris!E45+Balandis!E58+Gegužė!E70</f>
        <v>6515.2999999999993</v>
      </c>
      <c r="F88" s="24">
        <f>Sausis!F28+Vasaris!F45+Balandis!F58+Gegužė!F70</f>
        <v>1218</v>
      </c>
      <c r="G88" s="216">
        <v>4</v>
      </c>
      <c r="H88" s="140">
        <v>44896</v>
      </c>
      <c r="I88" s="205" t="s">
        <v>117</v>
      </c>
    </row>
    <row r="89" spans="1:9" s="21" customFormat="1" ht="25.35" customHeight="1" x14ac:dyDescent="0.3">
      <c r="A89" s="202" t="s">
        <v>551</v>
      </c>
      <c r="B89" s="33" t="s">
        <v>668</v>
      </c>
      <c r="C89" s="19" t="s">
        <v>669</v>
      </c>
      <c r="D89" s="22" t="s">
        <v>10</v>
      </c>
      <c r="E89" s="25">
        <f>Gegužė!E19</f>
        <v>6397.52</v>
      </c>
      <c r="F89" s="26">
        <f>Gegužė!F19</f>
        <v>983</v>
      </c>
      <c r="G89" s="206">
        <v>10</v>
      </c>
      <c r="H89" s="144" t="s">
        <v>138</v>
      </c>
      <c r="I89" s="205" t="s">
        <v>46</v>
      </c>
    </row>
    <row r="90" spans="1:9" s="21" customFormat="1" ht="25.35" customHeight="1" x14ac:dyDescent="0.3">
      <c r="A90" s="202" t="s">
        <v>552</v>
      </c>
      <c r="B90" s="33" t="s">
        <v>700</v>
      </c>
      <c r="C90" s="19" t="s">
        <v>700</v>
      </c>
      <c r="D90" s="22" t="s">
        <v>10</v>
      </c>
      <c r="E90" s="25">
        <f>Gegužė!E20</f>
        <v>6170.64</v>
      </c>
      <c r="F90" s="26">
        <f>Gegužė!F20</f>
        <v>1028</v>
      </c>
      <c r="G90" s="206">
        <v>9</v>
      </c>
      <c r="H90" s="144">
        <v>45072</v>
      </c>
      <c r="I90" s="205" t="s">
        <v>461</v>
      </c>
    </row>
    <row r="91" spans="1:9" s="21" customFormat="1" ht="25.35" customHeight="1" x14ac:dyDescent="0.3">
      <c r="A91" s="202" t="s">
        <v>553</v>
      </c>
      <c r="B91" s="33" t="s">
        <v>452</v>
      </c>
      <c r="C91" s="19" t="s">
        <v>451</v>
      </c>
      <c r="D91" s="22" t="s">
        <v>63</v>
      </c>
      <c r="E91" s="25">
        <f>Balandis!E32</f>
        <v>6126.9400000000005</v>
      </c>
      <c r="F91" s="26">
        <f>Balandis!F32</f>
        <v>1125</v>
      </c>
      <c r="G91" s="206">
        <v>11</v>
      </c>
      <c r="H91" s="144">
        <v>45023</v>
      </c>
      <c r="I91" s="205" t="s">
        <v>105</v>
      </c>
    </row>
    <row r="92" spans="1:9" s="21" customFormat="1" ht="25.35" customHeight="1" x14ac:dyDescent="0.3">
      <c r="A92" s="202" t="s">
        <v>554</v>
      </c>
      <c r="B92" s="14" t="s">
        <v>118</v>
      </c>
      <c r="C92" s="14" t="s">
        <v>118</v>
      </c>
      <c r="D92" s="22" t="s">
        <v>13</v>
      </c>
      <c r="E92" s="23">
        <f>Sausis!E34+Vasaris!E38+Kovas!E82</f>
        <v>5588.9000000000005</v>
      </c>
      <c r="F92" s="24">
        <f>Sausis!F34+Vasaris!F38+Kovas!F82</f>
        <v>1163</v>
      </c>
      <c r="G92" s="239">
        <v>7</v>
      </c>
      <c r="H92" s="140">
        <v>44951</v>
      </c>
      <c r="I92" s="205" t="s">
        <v>119</v>
      </c>
    </row>
    <row r="93" spans="1:9" s="21" customFormat="1" ht="25.35" customHeight="1" x14ac:dyDescent="0.3">
      <c r="A93" s="202" t="s">
        <v>555</v>
      </c>
      <c r="B93" s="19" t="s">
        <v>124</v>
      </c>
      <c r="C93" s="19" t="s">
        <v>125</v>
      </c>
      <c r="D93" s="22" t="s">
        <v>54</v>
      </c>
      <c r="E93" s="25">
        <f>Vasaris!E33+Kovas!E77+Balandis!E85</f>
        <v>5284.7000000000007</v>
      </c>
      <c r="F93" s="26">
        <f>Vasaris!F33+Kovas!F77+Balandis!F85</f>
        <v>1264</v>
      </c>
      <c r="G93" s="209">
        <v>8</v>
      </c>
      <c r="H93" s="140">
        <v>44602</v>
      </c>
      <c r="I93" s="205" t="s">
        <v>82</v>
      </c>
    </row>
    <row r="94" spans="1:9" s="21" customFormat="1" ht="25.35" customHeight="1" x14ac:dyDescent="0.3">
      <c r="A94" s="202" t="s">
        <v>556</v>
      </c>
      <c r="B94" s="19" t="s">
        <v>120</v>
      </c>
      <c r="C94" s="19" t="s">
        <v>121</v>
      </c>
      <c r="D94" s="22" t="s">
        <v>122</v>
      </c>
      <c r="E94" s="23">
        <f>Sausis!E31+Vasaris!E42</f>
        <v>4952.1499999999996</v>
      </c>
      <c r="F94" s="24">
        <f>Sausis!F31+Vasaris!F42</f>
        <v>961</v>
      </c>
      <c r="G94" s="216">
        <v>15</v>
      </c>
      <c r="H94" s="140">
        <v>44939</v>
      </c>
      <c r="I94" s="223" t="s">
        <v>123</v>
      </c>
    </row>
    <row r="95" spans="1:9" s="21" customFormat="1" ht="25.35" customHeight="1" x14ac:dyDescent="0.3">
      <c r="A95" s="202" t="s">
        <v>567</v>
      </c>
      <c r="B95" s="19" t="s">
        <v>126</v>
      </c>
      <c r="C95" s="19" t="s">
        <v>127</v>
      </c>
      <c r="D95" s="22" t="s">
        <v>128</v>
      </c>
      <c r="E95" s="23">
        <f>Sausis!E27+Vasaris!E55</f>
        <v>4813.55</v>
      </c>
      <c r="F95" s="24">
        <f>Sausis!F27+Vasaris!F55</f>
        <v>903</v>
      </c>
      <c r="G95" s="216">
        <v>7</v>
      </c>
      <c r="H95" s="140">
        <v>44939</v>
      </c>
      <c r="I95" s="205" t="s">
        <v>105</v>
      </c>
    </row>
    <row r="96" spans="1:9" s="21" customFormat="1" ht="25.35" customHeight="1" x14ac:dyDescent="0.3">
      <c r="A96" s="202" t="s">
        <v>568</v>
      </c>
      <c r="B96" s="14" t="s">
        <v>135</v>
      </c>
      <c r="C96" s="14" t="s">
        <v>136</v>
      </c>
      <c r="D96" s="18" t="s">
        <v>137</v>
      </c>
      <c r="E96" s="15">
        <f>Vasaris!E39+Kovas!E72+Balandis!E62</f>
        <v>4795.2</v>
      </c>
      <c r="F96" s="16">
        <f>Vasaris!F39+Kovas!F72+Balandis!F62</f>
        <v>778</v>
      </c>
      <c r="G96" s="209">
        <v>1</v>
      </c>
      <c r="H96" s="140">
        <v>45012</v>
      </c>
      <c r="I96" s="205" t="s">
        <v>38</v>
      </c>
    </row>
    <row r="97" spans="1:9" s="21" customFormat="1" ht="25.35" customHeight="1" x14ac:dyDescent="0.3">
      <c r="A97" s="202" t="s">
        <v>569</v>
      </c>
      <c r="B97" s="14" t="s">
        <v>129</v>
      </c>
      <c r="C97" s="14" t="s">
        <v>130</v>
      </c>
      <c r="D97" s="18" t="s">
        <v>131</v>
      </c>
      <c r="E97" s="15">
        <f>Sausis!E26</f>
        <v>4528</v>
      </c>
      <c r="F97" s="16">
        <f>Sausis!F26</f>
        <v>1180</v>
      </c>
      <c r="G97" s="209">
        <v>5</v>
      </c>
      <c r="H97" s="140">
        <v>44911</v>
      </c>
      <c r="I97" s="205" t="s">
        <v>55</v>
      </c>
    </row>
    <row r="98" spans="1:9" s="21" customFormat="1" ht="25.35" customHeight="1" x14ac:dyDescent="0.3">
      <c r="A98" s="202" t="s">
        <v>570</v>
      </c>
      <c r="B98" s="31" t="s">
        <v>687</v>
      </c>
      <c r="C98" s="14" t="s">
        <v>688</v>
      </c>
      <c r="D98" s="18" t="s">
        <v>689</v>
      </c>
      <c r="E98" s="15">
        <f>Gegužė!E24</f>
        <v>4515.95</v>
      </c>
      <c r="F98" s="16">
        <f>Gegužė!F24</f>
        <v>813</v>
      </c>
      <c r="G98" s="203">
        <v>15</v>
      </c>
      <c r="H98" s="144">
        <v>45065</v>
      </c>
      <c r="I98" s="205" t="s">
        <v>11</v>
      </c>
    </row>
    <row r="99" spans="1:9" s="21" customFormat="1" ht="25.35" customHeight="1" x14ac:dyDescent="0.3">
      <c r="A99" s="202" t="s">
        <v>571</v>
      </c>
      <c r="B99" s="14" t="s">
        <v>146</v>
      </c>
      <c r="C99" s="14" t="s">
        <v>352</v>
      </c>
      <c r="D99" s="18" t="s">
        <v>63</v>
      </c>
      <c r="E99" s="15">
        <f>Vasaris!E44+Kovas!E48+Gegužė!E42</f>
        <v>4367.8</v>
      </c>
      <c r="F99" s="16">
        <f>Vasaris!F44+Kovas!F48+Gegužė!F42</f>
        <v>1050</v>
      </c>
      <c r="G99" s="209">
        <v>21</v>
      </c>
      <c r="H99" s="140">
        <v>44967</v>
      </c>
      <c r="I99" s="205" t="s">
        <v>147</v>
      </c>
    </row>
    <row r="100" spans="1:9" s="21" customFormat="1" ht="25.35" customHeight="1" x14ac:dyDescent="0.3">
      <c r="A100" s="202" t="s">
        <v>572</v>
      </c>
      <c r="B100" s="14" t="s">
        <v>132</v>
      </c>
      <c r="C100" s="14" t="s">
        <v>132</v>
      </c>
      <c r="D100" s="18" t="s">
        <v>133</v>
      </c>
      <c r="E100" s="15">
        <f>Vasaris!E36</f>
        <v>4292.1400000000003</v>
      </c>
      <c r="F100" s="16">
        <f>Vasaris!F36</f>
        <v>493</v>
      </c>
      <c r="G100" s="209">
        <v>5</v>
      </c>
      <c r="H100" s="140">
        <v>44981</v>
      </c>
      <c r="I100" s="205" t="s">
        <v>134</v>
      </c>
    </row>
    <row r="101" spans="1:9" s="21" customFormat="1" ht="25.35" customHeight="1" x14ac:dyDescent="0.3">
      <c r="A101" s="202" t="s">
        <v>566</v>
      </c>
      <c r="B101" s="31" t="s">
        <v>458</v>
      </c>
      <c r="C101" s="14" t="s">
        <v>457</v>
      </c>
      <c r="D101" s="18" t="s">
        <v>459</v>
      </c>
      <c r="E101" s="15">
        <f>Balandis!E43+Gegužė!E37</f>
        <v>3945.5</v>
      </c>
      <c r="F101" s="16">
        <f>Balandis!F43+Gegužė!F37</f>
        <v>624</v>
      </c>
      <c r="G101" s="203">
        <v>7</v>
      </c>
      <c r="H101" s="144">
        <v>45044</v>
      </c>
      <c r="I101" s="205" t="s">
        <v>461</v>
      </c>
    </row>
    <row r="102" spans="1:9" s="21" customFormat="1" ht="25.35" customHeight="1" x14ac:dyDescent="0.3">
      <c r="A102" s="202" t="s">
        <v>573</v>
      </c>
      <c r="B102" s="14" t="s">
        <v>175</v>
      </c>
      <c r="C102" s="14" t="s">
        <v>175</v>
      </c>
      <c r="D102" s="18" t="s">
        <v>13</v>
      </c>
      <c r="E102" s="15">
        <f>Vasaris!E56+Kovas!E41+Gegužė!E39</f>
        <v>3932.5</v>
      </c>
      <c r="F102" s="16">
        <f>Vasaris!F56+Kovas!F41+Gegužė!F39</f>
        <v>1117</v>
      </c>
      <c r="G102" s="209">
        <v>1</v>
      </c>
      <c r="H102" s="140">
        <v>44659</v>
      </c>
      <c r="I102" s="205" t="s">
        <v>26</v>
      </c>
    </row>
    <row r="103" spans="1:9" s="21" customFormat="1" ht="25.35" customHeight="1" x14ac:dyDescent="0.3">
      <c r="A103" s="202" t="s">
        <v>574</v>
      </c>
      <c r="B103" s="14" t="s">
        <v>139</v>
      </c>
      <c r="C103" s="14" t="s">
        <v>140</v>
      </c>
      <c r="D103" s="18" t="s">
        <v>141</v>
      </c>
      <c r="E103" s="15">
        <f>Sausis!E30+Vasaris!E60+Kovas!E91</f>
        <v>3508.85</v>
      </c>
      <c r="F103" s="16">
        <f>Sausis!F30+Vasaris!F60+Kovas!F91</f>
        <v>632</v>
      </c>
      <c r="G103" s="209">
        <v>7</v>
      </c>
      <c r="H103" s="140">
        <v>44932</v>
      </c>
      <c r="I103" s="205" t="s">
        <v>117</v>
      </c>
    </row>
    <row r="104" spans="1:9" s="21" customFormat="1" ht="25.35" customHeight="1" x14ac:dyDescent="0.3">
      <c r="A104" s="202" t="s">
        <v>565</v>
      </c>
      <c r="B104" s="14" t="s">
        <v>154</v>
      </c>
      <c r="C104" s="14" t="s">
        <v>155</v>
      </c>
      <c r="D104" s="18" t="s">
        <v>156</v>
      </c>
      <c r="E104" s="15">
        <f>Vasaris!E47+Kovas!E45</f>
        <v>3309.95</v>
      </c>
      <c r="F104" s="16">
        <f>Vasaris!F47+Kovas!F45</f>
        <v>742</v>
      </c>
      <c r="G104" s="209">
        <v>21</v>
      </c>
      <c r="H104" s="140">
        <v>44981</v>
      </c>
      <c r="I104" s="205" t="s">
        <v>147</v>
      </c>
    </row>
    <row r="105" spans="1:9" s="21" customFormat="1" ht="25.35" customHeight="1" x14ac:dyDescent="0.3">
      <c r="A105" s="202" t="s">
        <v>575</v>
      </c>
      <c r="B105" s="31" t="s">
        <v>447</v>
      </c>
      <c r="C105" s="14" t="s">
        <v>448</v>
      </c>
      <c r="D105" s="18" t="s">
        <v>188</v>
      </c>
      <c r="E105" s="15">
        <f>Balandis!E44+Gegužė!E51</f>
        <v>2830.94</v>
      </c>
      <c r="F105" s="16">
        <f>Balandis!F44+Gegužė!F51</f>
        <v>627</v>
      </c>
      <c r="G105" s="203">
        <v>6</v>
      </c>
      <c r="H105" s="144">
        <v>45016</v>
      </c>
      <c r="I105" s="205" t="s">
        <v>147</v>
      </c>
    </row>
    <row r="106" spans="1:9" s="21" customFormat="1" ht="25.35" customHeight="1" x14ac:dyDescent="0.3">
      <c r="A106" s="202" t="s">
        <v>576</v>
      </c>
      <c r="B106" s="14" t="s">
        <v>142</v>
      </c>
      <c r="C106" s="14" t="s">
        <v>143</v>
      </c>
      <c r="D106" s="18" t="s">
        <v>144</v>
      </c>
      <c r="E106" s="15">
        <f>Vasaris!E41</f>
        <v>2801.4</v>
      </c>
      <c r="F106" s="16">
        <f>Vasaris!F41</f>
        <v>452</v>
      </c>
      <c r="G106" s="209">
        <v>5</v>
      </c>
      <c r="H106" s="140">
        <v>44967</v>
      </c>
      <c r="I106" s="205" t="s">
        <v>105</v>
      </c>
    </row>
    <row r="107" spans="1:9" s="21" customFormat="1" ht="25.35" customHeight="1" x14ac:dyDescent="0.3">
      <c r="A107" s="202" t="s">
        <v>577</v>
      </c>
      <c r="B107" s="14" t="s">
        <v>145</v>
      </c>
      <c r="C107" s="14" t="s">
        <v>145</v>
      </c>
      <c r="D107" s="18" t="s">
        <v>13</v>
      </c>
      <c r="E107" s="15">
        <f>Sausis!E29+Vasaris!E78</f>
        <v>2785</v>
      </c>
      <c r="F107" s="16">
        <f>Sausis!F29+Vasaris!F78</f>
        <v>572</v>
      </c>
      <c r="G107" s="209">
        <v>3</v>
      </c>
      <c r="H107" s="140">
        <v>44890</v>
      </c>
      <c r="I107" s="205" t="s">
        <v>55</v>
      </c>
    </row>
    <row r="108" spans="1:9" s="21" customFormat="1" ht="25.35" customHeight="1" x14ac:dyDescent="0.3">
      <c r="A108" s="202" t="s">
        <v>578</v>
      </c>
      <c r="B108" s="31" t="s">
        <v>384</v>
      </c>
      <c r="C108" s="14" t="s">
        <v>384</v>
      </c>
      <c r="D108" s="18" t="s">
        <v>13</v>
      </c>
      <c r="E108" s="15">
        <f>Balandis!E50+Gegužė!E36</f>
        <v>2722.2</v>
      </c>
      <c r="F108" s="16">
        <f>Balandis!F50+Gegužė!F36</f>
        <v>492</v>
      </c>
      <c r="G108" s="203">
        <v>2</v>
      </c>
      <c r="H108" s="144">
        <v>45043</v>
      </c>
      <c r="I108" s="205" t="s">
        <v>385</v>
      </c>
    </row>
    <row r="109" spans="1:9" s="21" customFormat="1" ht="25.35" customHeight="1" x14ac:dyDescent="0.3">
      <c r="A109" s="202" t="s">
        <v>579</v>
      </c>
      <c r="B109" s="31" t="s">
        <v>698</v>
      </c>
      <c r="C109" s="14" t="s">
        <v>699</v>
      </c>
      <c r="D109" s="18" t="s">
        <v>10</v>
      </c>
      <c r="E109" s="15">
        <f>Gegužė!E29</f>
        <v>2663.57</v>
      </c>
      <c r="F109" s="16">
        <f>Gegužė!F29</f>
        <v>488</v>
      </c>
      <c r="G109" s="203">
        <v>4</v>
      </c>
      <c r="H109" s="144">
        <v>45065</v>
      </c>
      <c r="I109" s="205" t="s">
        <v>461</v>
      </c>
    </row>
    <row r="110" spans="1:9" s="21" customFormat="1" ht="25.35" customHeight="1" x14ac:dyDescent="0.3">
      <c r="A110" s="202" t="s">
        <v>580</v>
      </c>
      <c r="B110" s="31" t="s">
        <v>446</v>
      </c>
      <c r="C110" s="14" t="s">
        <v>445</v>
      </c>
      <c r="D110" s="18" t="s">
        <v>54</v>
      </c>
      <c r="E110" s="15">
        <f>Balandis!E42</f>
        <v>2663.5299999999997</v>
      </c>
      <c r="F110" s="16">
        <f>Balandis!F42</f>
        <v>393</v>
      </c>
      <c r="G110" s="203">
        <v>4</v>
      </c>
      <c r="H110" s="144">
        <v>45023</v>
      </c>
      <c r="I110" s="205" t="s">
        <v>342</v>
      </c>
    </row>
    <row r="111" spans="1:9" s="21" customFormat="1" ht="25.35" customHeight="1" x14ac:dyDescent="0.3">
      <c r="A111" s="202" t="s">
        <v>581</v>
      </c>
      <c r="B111" s="31" t="s">
        <v>670</v>
      </c>
      <c r="C111" s="14" t="s">
        <v>671</v>
      </c>
      <c r="D111" s="18" t="s">
        <v>347</v>
      </c>
      <c r="E111" s="15">
        <f>Gegužė!E30</f>
        <v>2540.8200000000002</v>
      </c>
      <c r="F111" s="16">
        <f>Gegužė!F30</f>
        <v>629</v>
      </c>
      <c r="G111" s="203">
        <v>6</v>
      </c>
      <c r="H111" s="144">
        <v>45072</v>
      </c>
      <c r="I111" s="205" t="s">
        <v>82</v>
      </c>
    </row>
    <row r="112" spans="1:9" s="21" customFormat="1" ht="25.35" customHeight="1" x14ac:dyDescent="0.3">
      <c r="A112" s="202" t="s">
        <v>582</v>
      </c>
      <c r="B112" s="31" t="s">
        <v>317</v>
      </c>
      <c r="C112" s="14" t="s">
        <v>318</v>
      </c>
      <c r="D112" s="18" t="s">
        <v>63</v>
      </c>
      <c r="E112" s="15">
        <f>Kovas!E53+Balandis!E47</f>
        <v>2407.62</v>
      </c>
      <c r="F112" s="16">
        <f>Kovas!F53+Balandis!F47</f>
        <v>392</v>
      </c>
      <c r="G112" s="203">
        <v>12</v>
      </c>
      <c r="H112" s="140">
        <v>45016</v>
      </c>
      <c r="I112" s="205" t="s">
        <v>71</v>
      </c>
    </row>
    <row r="113" spans="1:9" s="21" customFormat="1" ht="25.35" customHeight="1" x14ac:dyDescent="0.3">
      <c r="A113" s="202" t="s">
        <v>583</v>
      </c>
      <c r="B113" s="31" t="s">
        <v>332</v>
      </c>
      <c r="C113" s="14" t="s">
        <v>333</v>
      </c>
      <c r="D113" s="18" t="s">
        <v>334</v>
      </c>
      <c r="E113" s="15">
        <f>Kovas!E40</f>
        <v>2406.1</v>
      </c>
      <c r="F113" s="16">
        <f>Kovas!F40</f>
        <v>474</v>
      </c>
      <c r="G113" s="203">
        <v>5</v>
      </c>
      <c r="H113" s="140">
        <v>44988</v>
      </c>
      <c r="I113" s="205" t="s">
        <v>105</v>
      </c>
    </row>
    <row r="114" spans="1:9" s="21" customFormat="1" ht="25.35" customHeight="1" x14ac:dyDescent="0.3">
      <c r="A114" s="202" t="s">
        <v>584</v>
      </c>
      <c r="B114" s="31" t="s">
        <v>707</v>
      </c>
      <c r="C114" s="14" t="s">
        <v>708</v>
      </c>
      <c r="D114" s="18" t="s">
        <v>23</v>
      </c>
      <c r="E114" s="15">
        <f>Gegužė!E33</f>
        <v>2202.56</v>
      </c>
      <c r="F114" s="16">
        <f>Gegužė!F33</f>
        <v>416</v>
      </c>
      <c r="G114" s="203" t="s">
        <v>277</v>
      </c>
      <c r="H114" s="144">
        <v>45051</v>
      </c>
      <c r="I114" s="205" t="s">
        <v>105</v>
      </c>
    </row>
    <row r="115" spans="1:9" s="21" customFormat="1" ht="25.35" customHeight="1" x14ac:dyDescent="0.3">
      <c r="A115" s="202" t="s">
        <v>585</v>
      </c>
      <c r="B115" s="14" t="s">
        <v>148</v>
      </c>
      <c r="C115" s="14" t="s">
        <v>149</v>
      </c>
      <c r="D115" s="18" t="s">
        <v>10</v>
      </c>
      <c r="E115" s="29">
        <f>Sausis!E32</f>
        <v>2149.54</v>
      </c>
      <c r="F115" s="30">
        <f>Sausis!F32</f>
        <v>323</v>
      </c>
      <c r="G115" s="209">
        <v>5</v>
      </c>
      <c r="H115" s="140">
        <v>44918</v>
      </c>
      <c r="I115" s="205" t="s">
        <v>26</v>
      </c>
    </row>
    <row r="116" spans="1:9" s="21" customFormat="1" ht="25.35" customHeight="1" x14ac:dyDescent="0.3">
      <c r="A116" s="202" t="s">
        <v>586</v>
      </c>
      <c r="B116" s="37" t="s">
        <v>150</v>
      </c>
      <c r="C116" s="37" t="s">
        <v>151</v>
      </c>
      <c r="D116" s="18" t="s">
        <v>152</v>
      </c>
      <c r="E116" s="29">
        <f>Sausis!E35+Vasaris!E59</f>
        <v>2066.15</v>
      </c>
      <c r="F116" s="30">
        <f>Sausis!F35+Vasaris!F59</f>
        <v>394</v>
      </c>
      <c r="G116" s="225">
        <v>2</v>
      </c>
      <c r="H116" s="140">
        <v>44897</v>
      </c>
      <c r="I116" s="205" t="s">
        <v>105</v>
      </c>
    </row>
    <row r="117" spans="1:9" s="21" customFormat="1" ht="25.35" customHeight="1" x14ac:dyDescent="0.3">
      <c r="A117" s="202" t="s">
        <v>587</v>
      </c>
      <c r="B117" s="14" t="s">
        <v>153</v>
      </c>
      <c r="C117" s="14" t="s">
        <v>153</v>
      </c>
      <c r="D117" s="18" t="s">
        <v>63</v>
      </c>
      <c r="E117" s="15">
        <f>Vasaris!E46+Kovas!E88</f>
        <v>2044.5</v>
      </c>
      <c r="F117" s="16">
        <f>Vasaris!F46+Kovas!F88</f>
        <v>274</v>
      </c>
      <c r="G117" s="209">
        <v>2</v>
      </c>
      <c r="H117" s="140">
        <v>44974</v>
      </c>
      <c r="I117" s="205" t="s">
        <v>117</v>
      </c>
    </row>
    <row r="118" spans="1:9" s="21" customFormat="1" ht="25.35" customHeight="1" x14ac:dyDescent="0.3">
      <c r="A118" s="202" t="s">
        <v>588</v>
      </c>
      <c r="B118" s="14" t="s">
        <v>169</v>
      </c>
      <c r="C118" s="14" t="s">
        <v>170</v>
      </c>
      <c r="D118" s="18" t="s">
        <v>171</v>
      </c>
      <c r="E118" s="15">
        <f>Vasaris!E53+Kovas!E51</f>
        <v>2005.65</v>
      </c>
      <c r="F118" s="16">
        <f>Vasaris!F53+Kovas!F51</f>
        <v>375</v>
      </c>
      <c r="G118" s="209">
        <v>5</v>
      </c>
      <c r="H118" s="140">
        <v>44981</v>
      </c>
      <c r="I118" s="205" t="s">
        <v>105</v>
      </c>
    </row>
    <row r="119" spans="1:9" s="21" customFormat="1" ht="25.35" customHeight="1" x14ac:dyDescent="0.3">
      <c r="A119" s="202" t="s">
        <v>589</v>
      </c>
      <c r="B119" s="11" t="s">
        <v>274</v>
      </c>
      <c r="C119" s="14" t="s">
        <v>273</v>
      </c>
      <c r="D119" s="18" t="s">
        <v>276</v>
      </c>
      <c r="E119" s="15">
        <f>Kovas!E52+Balandis!E52</f>
        <v>1912.44</v>
      </c>
      <c r="F119" s="16">
        <f>Kovas!F52+Balandis!F52</f>
        <v>366</v>
      </c>
      <c r="G119" s="203">
        <v>8</v>
      </c>
      <c r="H119" s="140">
        <v>45012</v>
      </c>
      <c r="I119" s="205" t="s">
        <v>38</v>
      </c>
    </row>
    <row r="120" spans="1:9" s="21" customFormat="1" ht="25.35" customHeight="1" x14ac:dyDescent="0.3">
      <c r="A120" s="202" t="s">
        <v>590</v>
      </c>
      <c r="B120" s="14" t="s">
        <v>245</v>
      </c>
      <c r="C120" s="14" t="s">
        <v>246</v>
      </c>
      <c r="D120" s="18" t="s">
        <v>87</v>
      </c>
      <c r="E120" s="15">
        <f>Kovas!E42</f>
        <v>1827.07</v>
      </c>
      <c r="F120" s="16">
        <f>Kovas!F42</f>
        <v>297</v>
      </c>
      <c r="G120" s="203">
        <v>9</v>
      </c>
      <c r="H120" s="140">
        <v>44995</v>
      </c>
      <c r="I120" s="205" t="s">
        <v>32</v>
      </c>
    </row>
    <row r="121" spans="1:9" s="21" customFormat="1" ht="25.35" customHeight="1" x14ac:dyDescent="0.3">
      <c r="A121" s="202" t="s">
        <v>564</v>
      </c>
      <c r="B121" s="31" t="s">
        <v>430</v>
      </c>
      <c r="C121" s="14" t="s">
        <v>431</v>
      </c>
      <c r="D121" s="18" t="s">
        <v>54</v>
      </c>
      <c r="E121" s="15">
        <f>Balandis!E46</f>
        <v>1702.5</v>
      </c>
      <c r="F121" s="16">
        <f>Balandis!F46</f>
        <v>500</v>
      </c>
      <c r="G121" s="203">
        <v>1</v>
      </c>
      <c r="H121" s="144">
        <v>44112</v>
      </c>
      <c r="I121" s="205" t="s">
        <v>404</v>
      </c>
    </row>
    <row r="122" spans="1:9" s="21" customFormat="1" ht="25.35" customHeight="1" x14ac:dyDescent="0.3">
      <c r="A122" s="202" t="s">
        <v>591</v>
      </c>
      <c r="B122" s="14" t="s">
        <v>157</v>
      </c>
      <c r="C122" s="14" t="s">
        <v>158</v>
      </c>
      <c r="D122" s="18" t="s">
        <v>159</v>
      </c>
      <c r="E122" s="15">
        <f>Vasaris!E48</f>
        <v>1634.8</v>
      </c>
      <c r="F122" s="16">
        <f>Vasaris!F48</f>
        <v>270</v>
      </c>
      <c r="G122" s="209">
        <v>4</v>
      </c>
      <c r="H122" s="140">
        <v>44960</v>
      </c>
      <c r="I122" s="205" t="s">
        <v>105</v>
      </c>
    </row>
    <row r="123" spans="1:9" s="21" customFormat="1" ht="25.35" customHeight="1" x14ac:dyDescent="0.3">
      <c r="A123" s="202" t="s">
        <v>592</v>
      </c>
      <c r="B123" s="14" t="s">
        <v>160</v>
      </c>
      <c r="C123" s="14" t="s">
        <v>161</v>
      </c>
      <c r="D123" s="18" t="s">
        <v>162</v>
      </c>
      <c r="E123" s="29">
        <f>Sausis!E33</f>
        <v>1580</v>
      </c>
      <c r="F123" s="30">
        <f>Sausis!F33</f>
        <v>231</v>
      </c>
      <c r="G123" s="209">
        <v>2</v>
      </c>
      <c r="H123" s="140">
        <v>44904</v>
      </c>
      <c r="I123" s="226" t="s">
        <v>55</v>
      </c>
    </row>
    <row r="124" spans="1:9" s="21" customFormat="1" ht="25.35" customHeight="1" x14ac:dyDescent="0.3">
      <c r="A124" s="202" t="s">
        <v>563</v>
      </c>
      <c r="B124" s="31" t="s">
        <v>377</v>
      </c>
      <c r="C124" s="14" t="s">
        <v>378</v>
      </c>
      <c r="D124" s="18" t="s">
        <v>347</v>
      </c>
      <c r="E124" s="15">
        <f>Balandis!E55+Gegužė!E48</f>
        <v>1462.25</v>
      </c>
      <c r="F124" s="16">
        <f>Balandis!F55+Gegužė!F48</f>
        <v>301</v>
      </c>
      <c r="G124" s="203">
        <v>5</v>
      </c>
      <c r="H124" s="144">
        <v>45030</v>
      </c>
      <c r="I124" s="205" t="s">
        <v>82</v>
      </c>
    </row>
    <row r="125" spans="1:9" s="21" customFormat="1" ht="25.35" customHeight="1" x14ac:dyDescent="0.3">
      <c r="A125" s="202" t="s">
        <v>562</v>
      </c>
      <c r="B125" s="31" t="s">
        <v>428</v>
      </c>
      <c r="C125" s="14" t="s">
        <v>429</v>
      </c>
      <c r="D125" s="18" t="s">
        <v>423</v>
      </c>
      <c r="E125" s="15">
        <f>Balandis!E48</f>
        <v>1418</v>
      </c>
      <c r="F125" s="16">
        <f>Balandis!F48</f>
        <v>351</v>
      </c>
      <c r="G125" s="203">
        <v>1</v>
      </c>
      <c r="H125" s="144">
        <v>44707</v>
      </c>
      <c r="I125" s="205" t="s">
        <v>404</v>
      </c>
    </row>
    <row r="126" spans="1:9" s="21" customFormat="1" ht="25.35" customHeight="1" x14ac:dyDescent="0.3">
      <c r="A126" s="202" t="s">
        <v>593</v>
      </c>
      <c r="B126" s="31" t="s">
        <v>287</v>
      </c>
      <c r="C126" s="14" t="s">
        <v>293</v>
      </c>
      <c r="D126" s="18" t="s">
        <v>63</v>
      </c>
      <c r="E126" s="15">
        <f>Kovas!E68+Balandis!E53+Gegužė!E68</f>
        <v>1383.4500000000003</v>
      </c>
      <c r="F126" s="16">
        <f>Kovas!F68+Balandis!F53+Gegužė!F68</f>
        <v>257</v>
      </c>
      <c r="G126" s="203">
        <v>10</v>
      </c>
      <c r="H126" s="140">
        <v>45012</v>
      </c>
      <c r="I126" s="205" t="s">
        <v>38</v>
      </c>
    </row>
    <row r="127" spans="1:9" s="21" customFormat="1" ht="25.35" customHeight="1" x14ac:dyDescent="0.3">
      <c r="A127" s="202" t="s">
        <v>594</v>
      </c>
      <c r="B127" s="31" t="s">
        <v>337</v>
      </c>
      <c r="C127" s="31" t="s">
        <v>337</v>
      </c>
      <c r="D127" s="18" t="s">
        <v>334</v>
      </c>
      <c r="E127" s="15">
        <f>Kovas!E47</f>
        <v>1375.1999999999998</v>
      </c>
      <c r="F127" s="16">
        <f>Kovas!F47</f>
        <v>272</v>
      </c>
      <c r="G127" s="203">
        <v>2</v>
      </c>
      <c r="H127" s="140">
        <v>44988</v>
      </c>
      <c r="I127" s="205" t="s">
        <v>105</v>
      </c>
    </row>
    <row r="128" spans="1:9" s="21" customFormat="1" ht="25.35" customHeight="1" x14ac:dyDescent="0.3">
      <c r="A128" s="202" t="s">
        <v>595</v>
      </c>
      <c r="B128" s="14" t="s">
        <v>163</v>
      </c>
      <c r="C128" s="14" t="s">
        <v>164</v>
      </c>
      <c r="D128" s="18" t="s">
        <v>165</v>
      </c>
      <c r="E128" s="15">
        <f>Vasaris!E51</f>
        <v>1267.8</v>
      </c>
      <c r="F128" s="16">
        <f>Vasaris!F51</f>
        <v>207</v>
      </c>
      <c r="G128" s="209">
        <v>4</v>
      </c>
      <c r="H128" s="140">
        <v>44974</v>
      </c>
      <c r="I128" s="205" t="s">
        <v>105</v>
      </c>
    </row>
    <row r="129" spans="1:9" s="21" customFormat="1" ht="25.35" customHeight="1" x14ac:dyDescent="0.3">
      <c r="A129" s="202" t="s">
        <v>561</v>
      </c>
      <c r="B129" s="37" t="s">
        <v>166</v>
      </c>
      <c r="C129" s="37" t="s">
        <v>167</v>
      </c>
      <c r="D129" s="18" t="s">
        <v>168</v>
      </c>
      <c r="E129" s="29">
        <f>Sausis!E37+Vasaris!E64</f>
        <v>1228.8</v>
      </c>
      <c r="F129" s="30">
        <f>Sausis!F37+Vasaris!F64</f>
        <v>223</v>
      </c>
      <c r="G129" s="225">
        <v>2</v>
      </c>
      <c r="H129" s="140">
        <v>44896</v>
      </c>
      <c r="I129" s="205" t="s">
        <v>117</v>
      </c>
    </row>
    <row r="130" spans="1:9" s="21" customFormat="1" ht="25.35" customHeight="1" x14ac:dyDescent="0.3">
      <c r="A130" s="202" t="s">
        <v>596</v>
      </c>
      <c r="B130" s="31" t="s">
        <v>412</v>
      </c>
      <c r="C130" s="14" t="s">
        <v>413</v>
      </c>
      <c r="D130" s="18" t="s">
        <v>414</v>
      </c>
      <c r="E130" s="15">
        <f>Balandis!E49</f>
        <v>1226</v>
      </c>
      <c r="F130" s="16">
        <f>Balandis!F49</f>
        <v>287</v>
      </c>
      <c r="G130" s="203">
        <v>1</v>
      </c>
      <c r="H130" s="144">
        <v>43574</v>
      </c>
      <c r="I130" s="205" t="s">
        <v>404</v>
      </c>
    </row>
    <row r="131" spans="1:9" s="21" customFormat="1" ht="25.35" customHeight="1" x14ac:dyDescent="0.3">
      <c r="A131" s="202" t="s">
        <v>597</v>
      </c>
      <c r="B131" s="31" t="s">
        <v>658</v>
      </c>
      <c r="C131" s="14" t="s">
        <v>659</v>
      </c>
      <c r="D131" s="18" t="s">
        <v>63</v>
      </c>
      <c r="E131" s="15">
        <f>Gegužė!E38</f>
        <v>1213.78</v>
      </c>
      <c r="F131" s="16">
        <f>Gegužė!F38</f>
        <v>292</v>
      </c>
      <c r="G131" s="203">
        <v>14</v>
      </c>
      <c r="H131" s="144">
        <v>45065</v>
      </c>
      <c r="I131" s="205" t="s">
        <v>38</v>
      </c>
    </row>
    <row r="132" spans="1:9" s="21" customFormat="1" ht="25.35" customHeight="1" x14ac:dyDescent="0.3">
      <c r="A132" s="202" t="s">
        <v>598</v>
      </c>
      <c r="B132" s="31" t="s">
        <v>249</v>
      </c>
      <c r="C132" s="14" t="s">
        <v>250</v>
      </c>
      <c r="D132" s="18" t="s">
        <v>13</v>
      </c>
      <c r="E132" s="15">
        <f>Kovas!E49+Gegužė!E61</f>
        <v>1187</v>
      </c>
      <c r="F132" s="16">
        <f>Kovas!F49+Gegužė!F61</f>
        <v>250</v>
      </c>
      <c r="G132" s="203">
        <v>2</v>
      </c>
      <c r="H132" s="140">
        <v>41544</v>
      </c>
      <c r="I132" s="205" t="s">
        <v>251</v>
      </c>
    </row>
    <row r="133" spans="1:9" s="21" customFormat="1" ht="25.35" customHeight="1" x14ac:dyDescent="0.3">
      <c r="A133" s="202" t="s">
        <v>599</v>
      </c>
      <c r="B133" s="14" t="s">
        <v>182</v>
      </c>
      <c r="C133" s="14" t="s">
        <v>183</v>
      </c>
      <c r="D133" s="18" t="s">
        <v>10</v>
      </c>
      <c r="E133" s="15">
        <f>Vasaris!E61+Kovas!E59</f>
        <v>1177.5</v>
      </c>
      <c r="F133" s="16">
        <f>Vasaris!F61+Kovas!F59</f>
        <v>229</v>
      </c>
      <c r="G133" s="209">
        <v>1</v>
      </c>
      <c r="H133" s="140">
        <v>41950</v>
      </c>
      <c r="I133" s="205" t="s">
        <v>24</v>
      </c>
    </row>
    <row r="134" spans="1:9" s="21" customFormat="1" ht="25.35" customHeight="1" x14ac:dyDescent="0.3">
      <c r="A134" s="202" t="s">
        <v>600</v>
      </c>
      <c r="B134" s="31" t="s">
        <v>381</v>
      </c>
      <c r="C134" s="14" t="s">
        <v>382</v>
      </c>
      <c r="D134" s="18" t="s">
        <v>383</v>
      </c>
      <c r="E134" s="15">
        <f>Balandis!E51</f>
        <v>1107.2</v>
      </c>
      <c r="F134" s="16">
        <f>Balandis!F51</f>
        <v>332</v>
      </c>
      <c r="G134" s="203">
        <v>8</v>
      </c>
      <c r="H134" s="144">
        <v>44606</v>
      </c>
      <c r="I134" s="205" t="s">
        <v>117</v>
      </c>
    </row>
    <row r="135" spans="1:9" s="21" customFormat="1" ht="25.35" customHeight="1" x14ac:dyDescent="0.3">
      <c r="A135" s="202" t="s">
        <v>601</v>
      </c>
      <c r="B135" s="31" t="s">
        <v>706</v>
      </c>
      <c r="C135" s="14" t="s">
        <v>706</v>
      </c>
      <c r="D135" s="18" t="s">
        <v>63</v>
      </c>
      <c r="E135" s="15">
        <f>Gegužė!E41</f>
        <v>1085.96</v>
      </c>
      <c r="F135" s="16">
        <f>Gegužė!F41</f>
        <v>248</v>
      </c>
      <c r="G135" s="203">
        <v>6</v>
      </c>
      <c r="H135" s="144">
        <v>45072</v>
      </c>
      <c r="I135" s="205" t="s">
        <v>147</v>
      </c>
    </row>
    <row r="136" spans="1:9" s="21" customFormat="1" ht="25.35" customHeight="1" x14ac:dyDescent="0.3">
      <c r="A136" s="202" t="s">
        <v>602</v>
      </c>
      <c r="B136" s="14" t="s">
        <v>176</v>
      </c>
      <c r="C136" s="14" t="s">
        <v>177</v>
      </c>
      <c r="D136" s="18" t="s">
        <v>23</v>
      </c>
      <c r="E136" s="15">
        <f>Vasaris!E57+Kovas!E74</f>
        <v>1083</v>
      </c>
      <c r="F136" s="16">
        <f>Vasaris!F57+Kovas!F74</f>
        <v>207</v>
      </c>
      <c r="G136" s="209">
        <v>5</v>
      </c>
      <c r="H136" s="140">
        <v>44974</v>
      </c>
      <c r="I136" s="205" t="s">
        <v>35</v>
      </c>
    </row>
    <row r="137" spans="1:9" s="21" customFormat="1" ht="25.35" customHeight="1" x14ac:dyDescent="0.3">
      <c r="A137" s="202" t="s">
        <v>603</v>
      </c>
      <c r="B137" s="31" t="s">
        <v>679</v>
      </c>
      <c r="C137" s="14" t="s">
        <v>680</v>
      </c>
      <c r="D137" s="18" t="s">
        <v>188</v>
      </c>
      <c r="E137" s="15">
        <f>Gegužė!E43</f>
        <v>1050</v>
      </c>
      <c r="F137" s="16">
        <f>Gegužė!F43</f>
        <v>145</v>
      </c>
      <c r="G137" s="203">
        <v>1</v>
      </c>
      <c r="H137" s="144">
        <v>44414</v>
      </c>
      <c r="I137" s="205" t="s">
        <v>678</v>
      </c>
    </row>
    <row r="138" spans="1:9" s="21" customFormat="1" ht="25.35" customHeight="1" x14ac:dyDescent="0.3">
      <c r="A138" s="202" t="s">
        <v>560</v>
      </c>
      <c r="B138" s="14" t="s">
        <v>172</v>
      </c>
      <c r="C138" s="14" t="s">
        <v>172</v>
      </c>
      <c r="D138" s="18" t="s">
        <v>13</v>
      </c>
      <c r="E138" s="15">
        <f>Sausis!E36</f>
        <v>1019</v>
      </c>
      <c r="F138" s="16">
        <f>Sausis!F36</f>
        <v>252</v>
      </c>
      <c r="G138" s="209">
        <v>3</v>
      </c>
      <c r="H138" s="140">
        <v>44883</v>
      </c>
      <c r="I138" s="205" t="s">
        <v>173</v>
      </c>
    </row>
    <row r="139" spans="1:9" s="21" customFormat="1" ht="25.35" customHeight="1" x14ac:dyDescent="0.3">
      <c r="A139" s="202" t="s">
        <v>604</v>
      </c>
      <c r="B139" s="31" t="s">
        <v>672</v>
      </c>
      <c r="C139" s="14" t="s">
        <v>673</v>
      </c>
      <c r="D139" s="18" t="s">
        <v>113</v>
      </c>
      <c r="E139" s="15">
        <f>Gegužė!E45</f>
        <v>969.5</v>
      </c>
      <c r="F139" s="16">
        <f>Gegužė!F45</f>
        <v>178</v>
      </c>
      <c r="G139" s="203">
        <v>7</v>
      </c>
      <c r="H139" s="144">
        <v>45052</v>
      </c>
      <c r="I139" s="205" t="s">
        <v>82</v>
      </c>
    </row>
    <row r="140" spans="1:9" s="21" customFormat="1" ht="25.35" customHeight="1" x14ac:dyDescent="0.3">
      <c r="A140" s="202" t="s">
        <v>559</v>
      </c>
      <c r="B140" s="33" t="s">
        <v>284</v>
      </c>
      <c r="C140" s="19" t="s">
        <v>294</v>
      </c>
      <c r="D140" s="22" t="s">
        <v>63</v>
      </c>
      <c r="E140" s="157">
        <f>Kovas!E70+Balandis!E64+Gegužė!E69</f>
        <v>861.39999999999986</v>
      </c>
      <c r="F140" s="50">
        <f>Kovas!F70+Balandis!F64+Gegužė!F69</f>
        <v>176</v>
      </c>
      <c r="G140" s="206">
        <v>5</v>
      </c>
      <c r="H140" s="140">
        <v>45012</v>
      </c>
      <c r="I140" s="240" t="s">
        <v>38</v>
      </c>
    </row>
    <row r="141" spans="1:9" s="21" customFormat="1" ht="25.35" customHeight="1" x14ac:dyDescent="0.3">
      <c r="A141" s="202" t="s">
        <v>605</v>
      </c>
      <c r="B141" s="31" t="s">
        <v>281</v>
      </c>
      <c r="C141" s="14" t="s">
        <v>280</v>
      </c>
      <c r="D141" s="18" t="s">
        <v>282</v>
      </c>
      <c r="E141" s="15">
        <f>Kovas!E61+Balandis!E75+Gegužė!E64</f>
        <v>851.09999999999991</v>
      </c>
      <c r="F141" s="16">
        <f>Kovas!F61+Balandis!F75+Gegužė!F64</f>
        <v>169</v>
      </c>
      <c r="G141" s="203">
        <v>3</v>
      </c>
      <c r="H141" s="140">
        <v>45012</v>
      </c>
      <c r="I141" s="241" t="s">
        <v>38</v>
      </c>
    </row>
    <row r="142" spans="1:9" s="21" customFormat="1" ht="25.35" customHeight="1" x14ac:dyDescent="0.3">
      <c r="A142" s="202" t="s">
        <v>606</v>
      </c>
      <c r="B142" s="14" t="s">
        <v>174</v>
      </c>
      <c r="C142" s="14" t="s">
        <v>174</v>
      </c>
      <c r="D142" s="18" t="s">
        <v>13</v>
      </c>
      <c r="E142" s="29">
        <f>Sausis!E40+Vasaris!E66</f>
        <v>844.65</v>
      </c>
      <c r="F142" s="30">
        <f>Sausis!F40+Vasaris!F66</f>
        <v>150</v>
      </c>
      <c r="G142" s="17">
        <v>2</v>
      </c>
      <c r="H142" s="140">
        <v>44883</v>
      </c>
      <c r="I142" s="241" t="s">
        <v>97</v>
      </c>
    </row>
    <row r="143" spans="1:9" s="21" customFormat="1" ht="25.35" customHeight="1" x14ac:dyDescent="0.3">
      <c r="A143" s="202" t="s">
        <v>607</v>
      </c>
      <c r="B143" s="31" t="s">
        <v>454</v>
      </c>
      <c r="C143" s="14" t="s">
        <v>453</v>
      </c>
      <c r="D143" s="18" t="s">
        <v>63</v>
      </c>
      <c r="E143" s="15">
        <f>Balandis!E56</f>
        <v>819.5</v>
      </c>
      <c r="F143" s="16">
        <f>Balandis!F56</f>
        <v>271</v>
      </c>
      <c r="G143" s="16">
        <v>5</v>
      </c>
      <c r="H143" s="144">
        <v>45037</v>
      </c>
      <c r="I143" s="18" t="s">
        <v>105</v>
      </c>
    </row>
    <row r="144" spans="1:9" ht="25.35" customHeight="1" x14ac:dyDescent="0.3">
      <c r="A144" s="202" t="s">
        <v>608</v>
      </c>
      <c r="B144" s="31" t="s">
        <v>376</v>
      </c>
      <c r="C144" s="14" t="s">
        <v>375</v>
      </c>
      <c r="D144" s="18" t="s">
        <v>347</v>
      </c>
      <c r="E144" s="15">
        <f>Balandis!E60+Gegužė!E65</f>
        <v>797.27</v>
      </c>
      <c r="F144" s="16">
        <f>Balandis!F60+Gegužė!F65</f>
        <v>126</v>
      </c>
      <c r="G144" s="16">
        <v>4</v>
      </c>
      <c r="H144" s="144">
        <v>45044</v>
      </c>
      <c r="I144" s="18" t="s">
        <v>82</v>
      </c>
    </row>
    <row r="145" spans="1:9" ht="25.35" customHeight="1" x14ac:dyDescent="0.3">
      <c r="A145" s="202" t="s">
        <v>609</v>
      </c>
      <c r="B145" s="14" t="s">
        <v>178</v>
      </c>
      <c r="C145" s="14" t="s">
        <v>178</v>
      </c>
      <c r="D145" s="18" t="s">
        <v>133</v>
      </c>
      <c r="E145" s="15">
        <f>Vasaris!E58</f>
        <v>791.42</v>
      </c>
      <c r="F145" s="16">
        <f>Vasaris!F58</f>
        <v>99</v>
      </c>
      <c r="G145" s="17">
        <v>3</v>
      </c>
      <c r="H145" s="140">
        <v>44981</v>
      </c>
      <c r="I145" s="18" t="s">
        <v>134</v>
      </c>
    </row>
    <row r="146" spans="1:9" ht="25.35" customHeight="1" x14ac:dyDescent="0.3">
      <c r="A146" s="202" t="s">
        <v>610</v>
      </c>
      <c r="B146" s="14" t="s">
        <v>186</v>
      </c>
      <c r="C146" s="14" t="s">
        <v>187</v>
      </c>
      <c r="D146" s="18" t="s">
        <v>188</v>
      </c>
      <c r="E146" s="15">
        <f>Vasaris!E62+Kovas!E80</f>
        <v>784.45</v>
      </c>
      <c r="F146" s="16">
        <f>Vasaris!F62+Kovas!F80</f>
        <v>141</v>
      </c>
      <c r="G146" s="17">
        <v>5</v>
      </c>
      <c r="H146" s="140">
        <v>44974</v>
      </c>
      <c r="I146" s="18" t="s">
        <v>82</v>
      </c>
    </row>
    <row r="147" spans="1:9" ht="25.35" customHeight="1" x14ac:dyDescent="0.3">
      <c r="A147" s="202" t="s">
        <v>558</v>
      </c>
      <c r="B147" s="37" t="s">
        <v>191</v>
      </c>
      <c r="C147" s="37" t="s">
        <v>191</v>
      </c>
      <c r="D147" s="18" t="s">
        <v>13</v>
      </c>
      <c r="E147" s="29">
        <f>Sausis!E44+Vasaris!E69+Kovas!E76+Gegužė!E63</f>
        <v>780.81000000000006</v>
      </c>
      <c r="F147" s="30">
        <f>Sausis!F44+Vasaris!F69+Kovas!F76+Gegužė!F63</f>
        <v>209</v>
      </c>
      <c r="G147" s="38">
        <v>2</v>
      </c>
      <c r="H147" s="140">
        <v>44834</v>
      </c>
      <c r="I147" s="71" t="s">
        <v>38</v>
      </c>
    </row>
    <row r="148" spans="1:9" s="21" customFormat="1" ht="25.35" customHeight="1" x14ac:dyDescent="0.3">
      <c r="A148" s="202" t="s">
        <v>557</v>
      </c>
      <c r="B148" s="14" t="s">
        <v>179</v>
      </c>
      <c r="C148" s="14" t="s">
        <v>180</v>
      </c>
      <c r="D148" s="18" t="s">
        <v>181</v>
      </c>
      <c r="E148" s="29">
        <f>Sausis!E39+Vasaris!E71</f>
        <v>779.7</v>
      </c>
      <c r="F148" s="30">
        <f>Sausis!F39+Vasaris!F71</f>
        <v>192</v>
      </c>
      <c r="G148" s="17">
        <v>2</v>
      </c>
      <c r="H148" s="140">
        <v>44883</v>
      </c>
      <c r="I148" s="18" t="s">
        <v>82</v>
      </c>
    </row>
    <row r="149" spans="1:9" ht="25.35" customHeight="1" x14ac:dyDescent="0.3">
      <c r="A149" s="202" t="s">
        <v>611</v>
      </c>
      <c r="B149" s="31" t="s">
        <v>701</v>
      </c>
      <c r="C149" s="14" t="s">
        <v>702</v>
      </c>
      <c r="D149" s="18" t="s">
        <v>703</v>
      </c>
      <c r="E149" s="15">
        <f>Gegužė!E47</f>
        <v>750.3</v>
      </c>
      <c r="F149" s="16">
        <f>Gegužė!F47</f>
        <v>145</v>
      </c>
      <c r="G149" s="16">
        <v>11</v>
      </c>
      <c r="H149" s="144">
        <v>45059</v>
      </c>
      <c r="I149" s="18" t="s">
        <v>123</v>
      </c>
    </row>
    <row r="150" spans="1:9" s="21" customFormat="1" ht="25.35" customHeight="1" x14ac:dyDescent="0.3">
      <c r="A150" s="202" t="s">
        <v>612</v>
      </c>
      <c r="B150" s="14" t="s">
        <v>226</v>
      </c>
      <c r="C150" s="14" t="s">
        <v>227</v>
      </c>
      <c r="D150" s="18" t="s">
        <v>10</v>
      </c>
      <c r="E150" s="15">
        <f>Vasaris!E76+Kovas!E66+Gegužė!E57</f>
        <v>683</v>
      </c>
      <c r="F150" s="16">
        <f>Vasaris!F76+Kovas!F66+Gegužė!F57</f>
        <v>226</v>
      </c>
      <c r="G150" s="17">
        <v>1</v>
      </c>
      <c r="H150" s="140">
        <v>44400</v>
      </c>
      <c r="I150" s="18" t="s">
        <v>11</v>
      </c>
    </row>
    <row r="151" spans="1:9" ht="25.35" customHeight="1" x14ac:dyDescent="0.3">
      <c r="A151" s="202" t="s">
        <v>613</v>
      </c>
      <c r="B151" s="14" t="s">
        <v>211</v>
      </c>
      <c r="C151" s="14" t="s">
        <v>211</v>
      </c>
      <c r="D151" s="18" t="s">
        <v>10</v>
      </c>
      <c r="E151" s="15">
        <f>Vasaris!E73+Kovas!E57</f>
        <v>631.1</v>
      </c>
      <c r="F151" s="16">
        <f>Vasaris!F73+Kovas!F57</f>
        <v>110</v>
      </c>
      <c r="G151" s="17">
        <v>1</v>
      </c>
      <c r="H151" s="140">
        <v>44734</v>
      </c>
      <c r="I151" s="18" t="s">
        <v>24</v>
      </c>
    </row>
    <row r="152" spans="1:9" ht="25.35" customHeight="1" x14ac:dyDescent="0.3">
      <c r="A152" s="202" t="s">
        <v>614</v>
      </c>
      <c r="B152" s="14" t="s">
        <v>184</v>
      </c>
      <c r="C152" s="14" t="s">
        <v>185</v>
      </c>
      <c r="D152" s="18" t="s">
        <v>63</v>
      </c>
      <c r="E152" s="29">
        <f>Sausis!E38</f>
        <v>631</v>
      </c>
      <c r="F152" s="30">
        <f>Sausis!F38</f>
        <v>87</v>
      </c>
      <c r="G152" s="17">
        <v>2</v>
      </c>
      <c r="H152" s="140">
        <v>44603</v>
      </c>
      <c r="I152" s="18" t="s">
        <v>55</v>
      </c>
    </row>
    <row r="153" spans="1:9" s="21" customFormat="1" ht="25.35" customHeight="1" x14ac:dyDescent="0.3">
      <c r="A153" s="202" t="s">
        <v>615</v>
      </c>
      <c r="B153" s="31" t="s">
        <v>694</v>
      </c>
      <c r="C153" s="14" t="s">
        <v>695</v>
      </c>
      <c r="D153" s="18" t="s">
        <v>10</v>
      </c>
      <c r="E153" s="15">
        <f>Gegužė!E49</f>
        <v>594.53</v>
      </c>
      <c r="F153" s="16">
        <f>Gegužė!F49</f>
        <v>93</v>
      </c>
      <c r="G153" s="16">
        <v>2</v>
      </c>
      <c r="H153" s="144">
        <v>45051</v>
      </c>
      <c r="I153" s="18" t="s">
        <v>461</v>
      </c>
    </row>
    <row r="154" spans="1:9" ht="25.35" customHeight="1" x14ac:dyDescent="0.3">
      <c r="A154" s="202" t="s">
        <v>616</v>
      </c>
      <c r="B154" s="31" t="s">
        <v>286</v>
      </c>
      <c r="C154" s="14" t="s">
        <v>298</v>
      </c>
      <c r="D154" s="18" t="s">
        <v>10</v>
      </c>
      <c r="E154" s="15">
        <f>Kovas!E67+Balandis!E78</f>
        <v>577</v>
      </c>
      <c r="F154" s="16">
        <f>Kovas!F67+Balandis!F78</f>
        <v>105</v>
      </c>
      <c r="G154" s="16">
        <v>3</v>
      </c>
      <c r="H154" s="140">
        <v>45012</v>
      </c>
      <c r="I154" s="18" t="s">
        <v>38</v>
      </c>
    </row>
    <row r="155" spans="1:9" ht="25.35" customHeight="1" x14ac:dyDescent="0.3">
      <c r="A155" s="202" t="s">
        <v>617</v>
      </c>
      <c r="B155" s="14" t="str">
        <f>Vasaris!B63</f>
        <v>Pradžia</v>
      </c>
      <c r="C155" s="14" t="str">
        <f>Vasaris!C63</f>
        <v>Inception</v>
      </c>
      <c r="D155" s="18" t="str">
        <f>Vasaris!D63</f>
        <v>US</v>
      </c>
      <c r="E155" s="15">
        <v>564</v>
      </c>
      <c r="F155" s="16">
        <v>110</v>
      </c>
      <c r="G155" s="17">
        <v>1</v>
      </c>
      <c r="H155" s="140">
        <v>40382</v>
      </c>
      <c r="I155" s="18" t="s">
        <v>24</v>
      </c>
    </row>
    <row r="156" spans="1:9" ht="25.35" customHeight="1" x14ac:dyDescent="0.3">
      <c r="A156" s="202" t="s">
        <v>618</v>
      </c>
      <c r="B156" s="11" t="s">
        <v>199</v>
      </c>
      <c r="C156" s="11" t="s">
        <v>200</v>
      </c>
      <c r="D156" s="18" t="s">
        <v>201</v>
      </c>
      <c r="E156" s="29">
        <f>Sausis!E45+Kovas!E69</f>
        <v>538.1</v>
      </c>
      <c r="F156" s="30">
        <f>Sausis!F45+Kovas!F69</f>
        <v>104</v>
      </c>
      <c r="G156" s="17">
        <v>2</v>
      </c>
      <c r="H156" s="140">
        <v>44897</v>
      </c>
      <c r="I156" s="18" t="s">
        <v>117</v>
      </c>
    </row>
    <row r="157" spans="1:9" ht="25.35" customHeight="1" x14ac:dyDescent="0.3">
      <c r="A157" s="202" t="s">
        <v>619</v>
      </c>
      <c r="B157" s="31" t="s">
        <v>371</v>
      </c>
      <c r="C157" s="14" t="s">
        <v>372</v>
      </c>
      <c r="D157" s="18" t="s">
        <v>63</v>
      </c>
      <c r="E157" s="15">
        <f>Balandis!E63</f>
        <v>526</v>
      </c>
      <c r="F157" s="16">
        <f>Balandis!F63</f>
        <v>106</v>
      </c>
      <c r="G157" s="16">
        <v>2</v>
      </c>
      <c r="H157" s="144">
        <v>43987</v>
      </c>
      <c r="I157" s="18" t="s">
        <v>38</v>
      </c>
    </row>
    <row r="158" spans="1:9" ht="25.35" customHeight="1" x14ac:dyDescent="0.3">
      <c r="A158" s="202" t="s">
        <v>620</v>
      </c>
      <c r="B158" s="31" t="s">
        <v>319</v>
      </c>
      <c r="C158" s="14" t="s">
        <v>320</v>
      </c>
      <c r="D158" s="18" t="s">
        <v>10</v>
      </c>
      <c r="E158" s="15">
        <f>Kovas!E58</f>
        <v>480.76</v>
      </c>
      <c r="F158" s="16">
        <f>Kovas!F58</f>
        <v>69</v>
      </c>
      <c r="G158" s="16">
        <v>2</v>
      </c>
      <c r="H158" s="140">
        <v>44708</v>
      </c>
      <c r="I158" s="204" t="s">
        <v>740</v>
      </c>
    </row>
    <row r="159" spans="1:9" ht="25.35" customHeight="1" x14ac:dyDescent="0.3">
      <c r="A159" s="202" t="s">
        <v>621</v>
      </c>
      <c r="B159" s="37" t="s">
        <v>207</v>
      </c>
      <c r="C159" s="37" t="s">
        <v>208</v>
      </c>
      <c r="D159" s="18" t="s">
        <v>10</v>
      </c>
      <c r="E159" s="29">
        <f>Sausis!E48+Gegužė!E55</f>
        <v>476.9</v>
      </c>
      <c r="F159" s="30">
        <f>Sausis!F48+Gegužė!F55</f>
        <v>129</v>
      </c>
      <c r="G159" s="38">
        <v>1</v>
      </c>
      <c r="H159" s="140">
        <v>44792</v>
      </c>
      <c r="I159" s="18" t="s">
        <v>46</v>
      </c>
    </row>
    <row r="160" spans="1:9" ht="25.35" customHeight="1" x14ac:dyDescent="0.3">
      <c r="A160" s="202" t="s">
        <v>622</v>
      </c>
      <c r="B160" s="14" t="s">
        <v>189</v>
      </c>
      <c r="C160" s="14" t="s">
        <v>190</v>
      </c>
      <c r="D160" s="18" t="s">
        <v>10</v>
      </c>
      <c r="E160" s="15">
        <f>Vasaris!E65</f>
        <v>468</v>
      </c>
      <c r="F160" s="16">
        <f>Vasaris!F65</f>
        <v>117</v>
      </c>
      <c r="G160" s="17">
        <v>1</v>
      </c>
      <c r="H160" s="140">
        <v>44589</v>
      </c>
      <c r="I160" s="18" t="s">
        <v>105</v>
      </c>
    </row>
    <row r="161" spans="1:9" ht="25.35" customHeight="1" x14ac:dyDescent="0.3">
      <c r="A161" s="202" t="s">
        <v>623</v>
      </c>
      <c r="B161" s="31" t="s">
        <v>254</v>
      </c>
      <c r="C161" s="14" t="s">
        <v>255</v>
      </c>
      <c r="D161" s="18" t="s">
        <v>10</v>
      </c>
      <c r="E161" s="15">
        <f>Kovas!E60</f>
        <v>460</v>
      </c>
      <c r="F161" s="16">
        <f>Kovas!F60</f>
        <v>92</v>
      </c>
      <c r="G161" s="16">
        <v>1</v>
      </c>
      <c r="H161" s="140">
        <v>43560</v>
      </c>
      <c r="I161" s="18" t="s">
        <v>38</v>
      </c>
    </row>
    <row r="162" spans="1:9" ht="25.35" customHeight="1" x14ac:dyDescent="0.3">
      <c r="A162" s="202" t="s">
        <v>624</v>
      </c>
      <c r="B162" s="31" t="s">
        <v>109</v>
      </c>
      <c r="C162" s="14" t="s">
        <v>410</v>
      </c>
      <c r="D162" s="18" t="s">
        <v>411</v>
      </c>
      <c r="E162" s="15">
        <f>Balandis!E66</f>
        <v>429</v>
      </c>
      <c r="F162" s="15">
        <f>Balandis!F66</f>
        <v>201</v>
      </c>
      <c r="G162" s="16">
        <v>1</v>
      </c>
      <c r="H162" s="144">
        <v>43567</v>
      </c>
      <c r="I162" s="18" t="s">
        <v>404</v>
      </c>
    </row>
    <row r="163" spans="1:9" ht="25.35" customHeight="1" x14ac:dyDescent="0.3">
      <c r="A163" s="202" t="s">
        <v>625</v>
      </c>
      <c r="B163" s="33" t="s">
        <v>369</v>
      </c>
      <c r="C163" s="19" t="s">
        <v>369</v>
      </c>
      <c r="D163" s="22" t="s">
        <v>13</v>
      </c>
      <c r="E163" s="157">
        <f>Balandis!E67</f>
        <v>427</v>
      </c>
      <c r="F163" s="50">
        <f>Balandis!F67</f>
        <v>89</v>
      </c>
      <c r="G163" s="50">
        <v>1</v>
      </c>
      <c r="H163" s="146">
        <v>43574</v>
      </c>
      <c r="I163" s="22" t="s">
        <v>38</v>
      </c>
    </row>
    <row r="164" spans="1:9" ht="25.35" customHeight="1" x14ac:dyDescent="0.3">
      <c r="A164" s="202" t="s">
        <v>626</v>
      </c>
      <c r="B164" s="31" t="s">
        <v>424</v>
      </c>
      <c r="C164" s="14" t="s">
        <v>425</v>
      </c>
      <c r="D164" s="18" t="s">
        <v>411</v>
      </c>
      <c r="E164" s="15">
        <f>Balandis!E68</f>
        <v>426.5</v>
      </c>
      <c r="F164" s="16">
        <f>Balandis!F68</f>
        <v>153</v>
      </c>
      <c r="G164" s="16">
        <v>1</v>
      </c>
      <c r="H164" s="144">
        <v>44894</v>
      </c>
      <c r="I164" s="18" t="s">
        <v>404</v>
      </c>
    </row>
    <row r="165" spans="1:9" ht="25.35" customHeight="1" x14ac:dyDescent="0.3">
      <c r="A165" s="202" t="s">
        <v>627</v>
      </c>
      <c r="B165" s="33" t="s">
        <v>407</v>
      </c>
      <c r="C165" s="19" t="s">
        <v>408</v>
      </c>
      <c r="D165" s="22" t="s">
        <v>409</v>
      </c>
      <c r="E165" s="157">
        <f>Balandis!E69</f>
        <v>426</v>
      </c>
      <c r="F165" s="50">
        <f>Balandis!F69</f>
        <v>103</v>
      </c>
      <c r="G165" s="50">
        <v>1</v>
      </c>
      <c r="H165" s="146">
        <v>43896</v>
      </c>
      <c r="I165" s="22" t="s">
        <v>404</v>
      </c>
    </row>
    <row r="166" spans="1:9" s="21" customFormat="1" ht="25.35" customHeight="1" x14ac:dyDescent="0.3">
      <c r="A166" s="202" t="s">
        <v>628</v>
      </c>
      <c r="B166" s="31" t="s">
        <v>374</v>
      </c>
      <c r="C166" s="14" t="s">
        <v>373</v>
      </c>
      <c r="D166" s="18" t="s">
        <v>278</v>
      </c>
      <c r="E166" s="15">
        <f>Balandis!E73+Gegužė!E71</f>
        <v>424</v>
      </c>
      <c r="F166" s="16">
        <f>Balandis!F73+Gegužė!F71</f>
        <v>83</v>
      </c>
      <c r="G166" s="16">
        <v>2</v>
      </c>
      <c r="H166" s="144">
        <v>43987</v>
      </c>
      <c r="I166" s="18" t="s">
        <v>38</v>
      </c>
    </row>
    <row r="167" spans="1:9" ht="25.35" customHeight="1" x14ac:dyDescent="0.3">
      <c r="A167" s="202" t="s">
        <v>629</v>
      </c>
      <c r="B167" s="37" t="s">
        <v>194</v>
      </c>
      <c r="C167" s="37" t="s">
        <v>195</v>
      </c>
      <c r="D167" s="18" t="s">
        <v>196</v>
      </c>
      <c r="E167" s="29">
        <f>Sausis!E43+Vasaris!E77+Kovas!E99</f>
        <v>422.32</v>
      </c>
      <c r="F167" s="30">
        <f>Sausis!F43+Vasaris!F77+Kovas!F99</f>
        <v>108</v>
      </c>
      <c r="G167" s="38">
        <v>2</v>
      </c>
      <c r="H167" s="140">
        <v>44827</v>
      </c>
      <c r="I167" s="18" t="s">
        <v>82</v>
      </c>
    </row>
    <row r="168" spans="1:9" ht="25.35" customHeight="1" x14ac:dyDescent="0.3">
      <c r="A168" s="202" t="s">
        <v>630</v>
      </c>
      <c r="B168" s="37" t="s">
        <v>197</v>
      </c>
      <c r="C168" s="37" t="s">
        <v>198</v>
      </c>
      <c r="D168" s="18" t="s">
        <v>63</v>
      </c>
      <c r="E168" s="29">
        <f>Sausis!E42+Kovas!E92</f>
        <v>415.6</v>
      </c>
      <c r="F168" s="30">
        <f>Sausis!F42+Kovas!F92</f>
        <v>84</v>
      </c>
      <c r="G168" s="38">
        <v>3</v>
      </c>
      <c r="H168" s="140">
        <v>44918</v>
      </c>
      <c r="I168" s="18" t="s">
        <v>82</v>
      </c>
    </row>
    <row r="169" spans="1:9" ht="25.35" customHeight="1" x14ac:dyDescent="0.3">
      <c r="A169" s="202" t="s">
        <v>631</v>
      </c>
      <c r="B169" s="31" t="s">
        <v>370</v>
      </c>
      <c r="C169" s="14" t="s">
        <v>370</v>
      </c>
      <c r="D169" s="18" t="s">
        <v>13</v>
      </c>
      <c r="E169" s="15">
        <f>Balandis!E72+Gegužė!E80</f>
        <v>408.65</v>
      </c>
      <c r="F169" s="16">
        <f>Balandis!F72+Gegužė!F80</f>
        <v>108</v>
      </c>
      <c r="G169" s="16">
        <v>3</v>
      </c>
      <c r="H169" s="144">
        <v>45026</v>
      </c>
      <c r="I169" s="18" t="s">
        <v>38</v>
      </c>
    </row>
    <row r="170" spans="1:9" ht="25.35" customHeight="1" x14ac:dyDescent="0.3">
      <c r="A170" s="202" t="s">
        <v>632</v>
      </c>
      <c r="B170" s="31" t="s">
        <v>696</v>
      </c>
      <c r="C170" s="14" t="s">
        <v>697</v>
      </c>
      <c r="D170" s="18" t="s">
        <v>10</v>
      </c>
      <c r="E170" s="15">
        <f>Gegužė!E53</f>
        <v>402.72</v>
      </c>
      <c r="F170" s="16">
        <f>Gegužė!F53</f>
        <v>65</v>
      </c>
      <c r="G170" s="16">
        <v>2</v>
      </c>
      <c r="H170" s="144">
        <v>45058</v>
      </c>
      <c r="I170" s="18" t="s">
        <v>461</v>
      </c>
    </row>
    <row r="171" spans="1:9" ht="25.35" customHeight="1" x14ac:dyDescent="0.3">
      <c r="A171" s="202" t="s">
        <v>633</v>
      </c>
      <c r="B171" s="37" t="s">
        <v>192</v>
      </c>
      <c r="C171" s="37" t="s">
        <v>193</v>
      </c>
      <c r="D171" s="18" t="s">
        <v>10</v>
      </c>
      <c r="E171" s="29">
        <f>Sausis!E41</f>
        <v>397.5</v>
      </c>
      <c r="F171" s="30">
        <f>Sausis!F41</f>
        <v>60</v>
      </c>
      <c r="G171" s="38">
        <v>1</v>
      </c>
      <c r="H171" s="140">
        <v>44820</v>
      </c>
      <c r="I171" s="18" t="s">
        <v>18</v>
      </c>
    </row>
    <row r="172" spans="1:9" ht="25.35" customHeight="1" x14ac:dyDescent="0.3">
      <c r="A172" s="202" t="s">
        <v>634</v>
      </c>
      <c r="B172" s="31" t="s">
        <v>321</v>
      </c>
      <c r="C172" s="14" t="s">
        <v>322</v>
      </c>
      <c r="D172" s="18" t="s">
        <v>10</v>
      </c>
      <c r="E172" s="15">
        <f>Kovas!E64</f>
        <v>390</v>
      </c>
      <c r="F172" s="16">
        <f>Kovas!F64</f>
        <v>121</v>
      </c>
      <c r="G172" s="16">
        <v>1</v>
      </c>
      <c r="H172" s="140">
        <v>44323</v>
      </c>
      <c r="I172" s="18" t="s">
        <v>11</v>
      </c>
    </row>
    <row r="173" spans="1:9" s="21" customFormat="1" ht="25.35" customHeight="1" x14ac:dyDescent="0.3">
      <c r="A173" s="202" t="s">
        <v>635</v>
      </c>
      <c r="B173" s="14" t="s">
        <v>209</v>
      </c>
      <c r="C173" s="14" t="s">
        <v>210</v>
      </c>
      <c r="D173" s="18" t="s">
        <v>188</v>
      </c>
      <c r="E173" s="15">
        <f>Vasaris!E70+Kovas!E81+Gegužė!E74</f>
        <v>383.27</v>
      </c>
      <c r="F173" s="16">
        <f>Vasaris!F70+Kovas!F81+Gegužė!F74</f>
        <v>124</v>
      </c>
      <c r="G173" s="17">
        <v>1</v>
      </c>
      <c r="H173" s="140">
        <v>44855</v>
      </c>
      <c r="I173" s="18" t="s">
        <v>26</v>
      </c>
    </row>
    <row r="174" spans="1:9" ht="25.35" customHeight="1" x14ac:dyDescent="0.3">
      <c r="A174" s="202" t="s">
        <v>636</v>
      </c>
      <c r="B174" s="14" t="s">
        <v>212</v>
      </c>
      <c r="C174" s="14" t="s">
        <v>213</v>
      </c>
      <c r="D174" s="18" t="s">
        <v>214</v>
      </c>
      <c r="E174" s="29">
        <f>Sausis!E49+Kovas!E78+Balandis!E92</f>
        <v>377.95</v>
      </c>
      <c r="F174" s="30">
        <f>Sausis!F49+Kovas!F78+Balandis!F92</f>
        <v>118</v>
      </c>
      <c r="G174" s="17">
        <v>1</v>
      </c>
      <c r="H174" s="140">
        <v>44694</v>
      </c>
      <c r="I174" s="18" t="s">
        <v>82</v>
      </c>
    </row>
    <row r="175" spans="1:9" ht="25.35" customHeight="1" x14ac:dyDescent="0.3">
      <c r="A175" s="202" t="s">
        <v>637</v>
      </c>
      <c r="B175" s="31" t="s">
        <v>434</v>
      </c>
      <c r="C175" s="14" t="s">
        <v>435</v>
      </c>
      <c r="D175" s="18" t="s">
        <v>204</v>
      </c>
      <c r="E175" s="15">
        <f>Balandis!E74</f>
        <v>332</v>
      </c>
      <c r="F175" s="16">
        <f>Balandis!F74</f>
        <v>181</v>
      </c>
      <c r="G175" s="16">
        <v>1</v>
      </c>
      <c r="H175" s="144">
        <v>44658</v>
      </c>
      <c r="I175" s="18" t="s">
        <v>404</v>
      </c>
    </row>
    <row r="176" spans="1:9" s="21" customFormat="1" ht="25.35" customHeight="1" x14ac:dyDescent="0.3">
      <c r="A176" s="202" t="s">
        <v>638</v>
      </c>
      <c r="B176" s="31" t="s">
        <v>288</v>
      </c>
      <c r="C176" s="14" t="s">
        <v>292</v>
      </c>
      <c r="D176" s="18" t="s">
        <v>63</v>
      </c>
      <c r="E176" s="15">
        <f>Kovas!E85+Balandis!E80</f>
        <v>325.3</v>
      </c>
      <c r="F176" s="16">
        <f>Kovas!F85+Balandis!F80</f>
        <v>68</v>
      </c>
      <c r="G176" s="16">
        <v>4</v>
      </c>
      <c r="H176" s="140">
        <v>45012</v>
      </c>
      <c r="I176" s="18" t="s">
        <v>38</v>
      </c>
    </row>
    <row r="177" spans="1:9" ht="25.35" customHeight="1" x14ac:dyDescent="0.3">
      <c r="A177" s="202" t="s">
        <v>639</v>
      </c>
      <c r="B177" s="31" t="s">
        <v>324</v>
      </c>
      <c r="C177" s="11" t="s">
        <v>325</v>
      </c>
      <c r="D177" s="18" t="s">
        <v>323</v>
      </c>
      <c r="E177" s="15">
        <f>Kovas!E73+Balandis!E98</f>
        <v>291.75</v>
      </c>
      <c r="F177" s="16">
        <f>Kovas!F73+Balandis!F98</f>
        <v>60</v>
      </c>
      <c r="G177" s="16">
        <v>5</v>
      </c>
      <c r="H177" s="140">
        <v>44988</v>
      </c>
      <c r="I177" s="18" t="s">
        <v>35</v>
      </c>
    </row>
    <row r="178" spans="1:9" ht="25.35" customHeight="1" x14ac:dyDescent="0.3">
      <c r="A178" s="202" t="s">
        <v>640</v>
      </c>
      <c r="B178" s="31" t="s">
        <v>656</v>
      </c>
      <c r="C178" s="14" t="s">
        <v>657</v>
      </c>
      <c r="D178" s="18" t="s">
        <v>113</v>
      </c>
      <c r="E178" s="15">
        <f>Gegužė!E56</f>
        <v>290</v>
      </c>
      <c r="F178" s="16">
        <f>Gegužė!F56</f>
        <v>58</v>
      </c>
      <c r="G178" s="16">
        <v>1</v>
      </c>
      <c r="H178" s="144">
        <v>44316</v>
      </c>
      <c r="I178" s="18" t="s">
        <v>38</v>
      </c>
    </row>
    <row r="179" spans="1:9" ht="25.35" customHeight="1" x14ac:dyDescent="0.3">
      <c r="A179" s="202" t="s">
        <v>641</v>
      </c>
      <c r="B179" s="31" t="s">
        <v>418</v>
      </c>
      <c r="C179" s="14" t="s">
        <v>419</v>
      </c>
      <c r="D179" s="18" t="s">
        <v>420</v>
      </c>
      <c r="E179" s="15">
        <f>Balandis!E76</f>
        <v>255</v>
      </c>
      <c r="F179" s="16">
        <f>Balandis!F76</f>
        <v>51</v>
      </c>
      <c r="G179" s="16">
        <v>1</v>
      </c>
      <c r="H179" s="144">
        <v>43992</v>
      </c>
      <c r="I179" s="18" t="s">
        <v>404</v>
      </c>
    </row>
    <row r="180" spans="1:9" ht="25.35" customHeight="1" x14ac:dyDescent="0.3">
      <c r="A180" s="202" t="s">
        <v>642</v>
      </c>
      <c r="B180" s="14" t="s">
        <v>218</v>
      </c>
      <c r="C180" s="14" t="s">
        <v>219</v>
      </c>
      <c r="D180" s="18" t="s">
        <v>220</v>
      </c>
      <c r="E180" s="29">
        <f>Sausis!E51+Balandis!E82</f>
        <v>251.99</v>
      </c>
      <c r="F180" s="30">
        <f>Sausis!F51+Balandis!F82</f>
        <v>69</v>
      </c>
      <c r="G180" s="17">
        <v>1</v>
      </c>
      <c r="H180" s="140">
        <v>43763</v>
      </c>
      <c r="I180" s="18" t="s">
        <v>82</v>
      </c>
    </row>
    <row r="181" spans="1:9" ht="25.35" customHeight="1" x14ac:dyDescent="0.3">
      <c r="A181" s="202" t="s">
        <v>643</v>
      </c>
      <c r="B181" s="31" t="s">
        <v>290</v>
      </c>
      <c r="C181" s="14" t="s">
        <v>296</v>
      </c>
      <c r="D181" s="18" t="s">
        <v>300</v>
      </c>
      <c r="E181" s="15">
        <f>Kovas!E95+Balandis!E81</f>
        <v>245.1</v>
      </c>
      <c r="F181" s="16">
        <f>Kovas!F95+Balandis!F81</f>
        <v>48</v>
      </c>
      <c r="G181" s="16">
        <v>1</v>
      </c>
      <c r="H181" s="140">
        <v>45012</v>
      </c>
      <c r="I181" s="18" t="s">
        <v>38</v>
      </c>
    </row>
    <row r="182" spans="1:9" ht="25.35" customHeight="1" x14ac:dyDescent="0.3">
      <c r="A182" s="202" t="s">
        <v>644</v>
      </c>
      <c r="B182" s="31" t="s">
        <v>336</v>
      </c>
      <c r="C182" s="14" t="s">
        <v>335</v>
      </c>
      <c r="D182" s="18" t="s">
        <v>63</v>
      </c>
      <c r="E182" s="15">
        <f>Kovas!E75</f>
        <v>226.8</v>
      </c>
      <c r="F182" s="16">
        <f>Kovas!F75</f>
        <v>40</v>
      </c>
      <c r="G182" s="16">
        <v>1</v>
      </c>
      <c r="H182" s="140">
        <v>44393</v>
      </c>
      <c r="I182" s="18" t="s">
        <v>105</v>
      </c>
    </row>
    <row r="183" spans="1:9" ht="25.35" customHeight="1" x14ac:dyDescent="0.3">
      <c r="A183" s="202" t="s">
        <v>645</v>
      </c>
      <c r="B183" s="14" t="s">
        <v>403</v>
      </c>
      <c r="C183" s="14" t="s">
        <v>402</v>
      </c>
      <c r="D183" s="18" t="s">
        <v>131</v>
      </c>
      <c r="E183" s="15">
        <f>Balandis!E77</f>
        <v>226</v>
      </c>
      <c r="F183" s="16">
        <f>Balandis!F77</f>
        <v>74</v>
      </c>
      <c r="G183" s="16">
        <v>1</v>
      </c>
      <c r="H183" s="144">
        <v>44428</v>
      </c>
      <c r="I183" s="68" t="s">
        <v>401</v>
      </c>
    </row>
    <row r="184" spans="1:9" ht="25.35" customHeight="1" x14ac:dyDescent="0.3">
      <c r="A184" s="202" t="s">
        <v>646</v>
      </c>
      <c r="B184" s="31" t="s">
        <v>426</v>
      </c>
      <c r="C184" s="14" t="s">
        <v>427</v>
      </c>
      <c r="D184" s="18" t="s">
        <v>131</v>
      </c>
      <c r="E184" s="15">
        <f>Balandis!E79</f>
        <v>224</v>
      </c>
      <c r="F184" s="16">
        <f>Balandis!F79</f>
        <v>113</v>
      </c>
      <c r="G184" s="16">
        <v>1</v>
      </c>
      <c r="H184" s="144">
        <v>44680</v>
      </c>
      <c r="I184" s="18" t="s">
        <v>404</v>
      </c>
    </row>
    <row r="185" spans="1:9" ht="25.35" customHeight="1" x14ac:dyDescent="0.3">
      <c r="A185" s="202" t="s">
        <v>647</v>
      </c>
      <c r="B185" s="31" t="s">
        <v>710</v>
      </c>
      <c r="C185" s="14" t="s">
        <v>711</v>
      </c>
      <c r="D185" s="18" t="s">
        <v>712</v>
      </c>
      <c r="E185" s="15">
        <f>Gegužė!E58</f>
        <v>198</v>
      </c>
      <c r="F185" s="16">
        <f>Gegužė!F58</f>
        <v>66</v>
      </c>
      <c r="G185" s="16">
        <v>1</v>
      </c>
      <c r="H185" s="144">
        <v>43748</v>
      </c>
      <c r="I185" s="18" t="s">
        <v>117</v>
      </c>
    </row>
    <row r="186" spans="1:9" ht="25.35" customHeight="1" x14ac:dyDescent="0.3">
      <c r="A186" s="202" t="s">
        <v>649</v>
      </c>
      <c r="B186" s="33" t="s">
        <v>291</v>
      </c>
      <c r="C186" s="19" t="s">
        <v>297</v>
      </c>
      <c r="D186" s="22" t="s">
        <v>63</v>
      </c>
      <c r="E186" s="157">
        <f>Kovas!E97+Balandis!E84</f>
        <v>193.10000000000002</v>
      </c>
      <c r="F186" s="50">
        <f>Kovas!F97+Balandis!F84</f>
        <v>28</v>
      </c>
      <c r="G186" s="50">
        <v>2</v>
      </c>
      <c r="H186" s="244">
        <v>45012</v>
      </c>
      <c r="I186" s="22" t="s">
        <v>38</v>
      </c>
    </row>
    <row r="187" spans="1:9" ht="25.95" customHeight="1" x14ac:dyDescent="0.3">
      <c r="A187" s="202" t="s">
        <v>713</v>
      </c>
      <c r="B187" s="14" t="s">
        <v>202</v>
      </c>
      <c r="C187" s="14" t="s">
        <v>203</v>
      </c>
      <c r="D187" s="18" t="s">
        <v>204</v>
      </c>
      <c r="E187" s="29">
        <f>Sausis!E46</f>
        <v>189</v>
      </c>
      <c r="F187" s="30">
        <f>Sausis!F46</f>
        <v>36</v>
      </c>
      <c r="G187" s="17">
        <v>3</v>
      </c>
      <c r="H187" s="140">
        <v>44904</v>
      </c>
      <c r="I187" s="22" t="s">
        <v>147</v>
      </c>
    </row>
    <row r="188" spans="1:9" ht="25.95" customHeight="1" x14ac:dyDescent="0.3">
      <c r="A188" s="202" t="s">
        <v>714</v>
      </c>
      <c r="B188" s="31" t="s">
        <v>283</v>
      </c>
      <c r="C188" s="14" t="s">
        <v>283</v>
      </c>
      <c r="D188" s="18" t="s">
        <v>299</v>
      </c>
      <c r="E188" s="15">
        <f>Kovas!E83+Balandis!E96</f>
        <v>179.9</v>
      </c>
      <c r="F188" s="16">
        <f>Kovas!F83+Balandis!F96</f>
        <v>32</v>
      </c>
      <c r="G188" s="16">
        <v>1</v>
      </c>
      <c r="H188" s="140">
        <v>45012</v>
      </c>
      <c r="I188" s="22" t="s">
        <v>38</v>
      </c>
    </row>
    <row r="189" spans="1:9" s="21" customFormat="1" ht="25.95" customHeight="1" x14ac:dyDescent="0.3">
      <c r="A189" s="202" t="s">
        <v>715</v>
      </c>
      <c r="B189" s="14" t="s">
        <v>205</v>
      </c>
      <c r="C189" s="14" t="s">
        <v>206</v>
      </c>
      <c r="D189" s="18" t="s">
        <v>10</v>
      </c>
      <c r="E189" s="15">
        <f>Sausis!E47</f>
        <v>177.4</v>
      </c>
      <c r="F189" s="16">
        <f>Sausis!F47</f>
        <v>26</v>
      </c>
      <c r="G189" s="17">
        <v>2</v>
      </c>
      <c r="H189" s="140">
        <v>44890</v>
      </c>
      <c r="I189" s="22" t="s">
        <v>24</v>
      </c>
    </row>
    <row r="190" spans="1:9" s="21" customFormat="1" ht="25.5" customHeight="1" x14ac:dyDescent="0.3">
      <c r="A190" s="202" t="s">
        <v>716</v>
      </c>
      <c r="B190" s="31" t="s">
        <v>259</v>
      </c>
      <c r="C190" s="14" t="s">
        <v>260</v>
      </c>
      <c r="D190" s="18" t="s">
        <v>133</v>
      </c>
      <c r="E190" s="15">
        <f>Kovas!E84+Balandis!E94</f>
        <v>176.95</v>
      </c>
      <c r="F190" s="16">
        <f>Kovas!F84+Balandis!F94</f>
        <v>32</v>
      </c>
      <c r="G190" s="16">
        <v>1</v>
      </c>
      <c r="H190" s="140">
        <v>43574</v>
      </c>
      <c r="I190" s="22" t="s">
        <v>38</v>
      </c>
    </row>
    <row r="191" spans="1:9" ht="25.5" customHeight="1" x14ac:dyDescent="0.3">
      <c r="A191" s="202" t="s">
        <v>717</v>
      </c>
      <c r="B191" s="31" t="s">
        <v>380</v>
      </c>
      <c r="C191" s="14" t="s">
        <v>379</v>
      </c>
      <c r="D191" s="18" t="s">
        <v>63</v>
      </c>
      <c r="E191" s="15">
        <f>Balandis!E90+Gegužė!E72</f>
        <v>166.8</v>
      </c>
      <c r="F191" s="16">
        <f>Balandis!F90+Gegužė!F72</f>
        <v>28</v>
      </c>
      <c r="G191" s="16">
        <v>3</v>
      </c>
      <c r="H191" s="144">
        <v>45044</v>
      </c>
      <c r="I191" s="22" t="s">
        <v>117</v>
      </c>
    </row>
    <row r="192" spans="1:9" s="21" customFormat="1" ht="25.5" customHeight="1" x14ac:dyDescent="0.3">
      <c r="A192" s="202" t="s">
        <v>718</v>
      </c>
      <c r="B192" s="245" t="s">
        <v>398</v>
      </c>
      <c r="C192" s="245" t="s">
        <v>399</v>
      </c>
      <c r="D192" s="171" t="s">
        <v>400</v>
      </c>
      <c r="E192" s="29">
        <f>Vasaris!E72</f>
        <v>150</v>
      </c>
      <c r="F192" s="30">
        <f>Vasaris!F72</f>
        <v>42</v>
      </c>
      <c r="G192" s="38">
        <v>1</v>
      </c>
      <c r="H192" s="140">
        <v>44971</v>
      </c>
      <c r="I192" s="158" t="s">
        <v>401</v>
      </c>
    </row>
    <row r="193" spans="1:9" s="21" customFormat="1" ht="25.5" customHeight="1" x14ac:dyDescent="0.3">
      <c r="A193" s="202" t="s">
        <v>719</v>
      </c>
      <c r="B193" s="14" t="s">
        <v>221</v>
      </c>
      <c r="C193" s="14" t="s">
        <v>222</v>
      </c>
      <c r="D193" s="18" t="s">
        <v>13</v>
      </c>
      <c r="E193" s="15">
        <f>Vasaris!E74+Kovas!E100</f>
        <v>142</v>
      </c>
      <c r="F193" s="16">
        <f>Vasaris!F74+Kovas!F100</f>
        <v>44</v>
      </c>
      <c r="G193" s="17">
        <v>1</v>
      </c>
      <c r="H193" s="140">
        <v>43385</v>
      </c>
      <c r="I193" s="22" t="s">
        <v>26</v>
      </c>
    </row>
    <row r="194" spans="1:9" s="21" customFormat="1" ht="25.5" customHeight="1" x14ac:dyDescent="0.3">
      <c r="A194" s="202" t="s">
        <v>720</v>
      </c>
      <c r="B194" s="31" t="s">
        <v>405</v>
      </c>
      <c r="C194" s="14" t="s">
        <v>406</v>
      </c>
      <c r="D194" s="18" t="s">
        <v>131</v>
      </c>
      <c r="E194" s="15">
        <f>Balandis!E83</f>
        <v>141.5</v>
      </c>
      <c r="F194" s="16">
        <f>Balandis!F83</f>
        <v>51</v>
      </c>
      <c r="G194" s="16">
        <v>1</v>
      </c>
      <c r="H194" s="144">
        <v>44533</v>
      </c>
      <c r="I194" s="22" t="s">
        <v>404</v>
      </c>
    </row>
    <row r="195" spans="1:9" s="21" customFormat="1" ht="25.5" customHeight="1" x14ac:dyDescent="0.3">
      <c r="A195" s="202" t="s">
        <v>721</v>
      </c>
      <c r="B195" s="31" t="s">
        <v>415</v>
      </c>
      <c r="C195" s="14" t="s">
        <v>416</v>
      </c>
      <c r="D195" s="18" t="s">
        <v>417</v>
      </c>
      <c r="E195" s="15">
        <f>Balandis!E86</f>
        <v>135</v>
      </c>
      <c r="F195" s="16">
        <f>Balandis!F86</f>
        <v>27</v>
      </c>
      <c r="G195" s="16">
        <v>1</v>
      </c>
      <c r="H195" s="144">
        <v>43202</v>
      </c>
      <c r="I195" s="22" t="s">
        <v>404</v>
      </c>
    </row>
    <row r="196" spans="1:9" s="21" customFormat="1" ht="25.5" customHeight="1" x14ac:dyDescent="0.3">
      <c r="A196" s="202" t="s">
        <v>722</v>
      </c>
      <c r="B196" s="31" t="s">
        <v>289</v>
      </c>
      <c r="C196" s="14" t="s">
        <v>295</v>
      </c>
      <c r="D196" s="18" t="s">
        <v>87</v>
      </c>
      <c r="E196" s="15">
        <f>Kovas!E86+Gegužė!E81</f>
        <v>126.8</v>
      </c>
      <c r="F196" s="16">
        <f>Kovas!F86+Gegužė!F81</f>
        <v>22</v>
      </c>
      <c r="G196" s="16">
        <v>1</v>
      </c>
      <c r="H196" s="140">
        <v>45012</v>
      </c>
      <c r="I196" s="22" t="s">
        <v>38</v>
      </c>
    </row>
    <row r="197" spans="1:9" s="21" customFormat="1" ht="25.5" customHeight="1" x14ac:dyDescent="0.3">
      <c r="A197" s="202" t="s">
        <v>723</v>
      </c>
      <c r="B197" s="31" t="s">
        <v>421</v>
      </c>
      <c r="C197" s="14" t="s">
        <v>422</v>
      </c>
      <c r="D197" s="18" t="s">
        <v>423</v>
      </c>
      <c r="E197" s="15">
        <f>Balandis!E87</f>
        <v>124</v>
      </c>
      <c r="F197" s="16">
        <f>Balandis!F87</f>
        <v>31</v>
      </c>
      <c r="G197" s="16">
        <v>1</v>
      </c>
      <c r="H197" s="144">
        <v>44007</v>
      </c>
      <c r="I197" s="22" t="s">
        <v>404</v>
      </c>
    </row>
    <row r="198" spans="1:9" s="21" customFormat="1" ht="25.5" customHeight="1" x14ac:dyDescent="0.3">
      <c r="A198" s="202" t="s">
        <v>724</v>
      </c>
      <c r="B198" s="37" t="s">
        <v>215</v>
      </c>
      <c r="C198" s="37" t="s">
        <v>216</v>
      </c>
      <c r="D198" s="18" t="s">
        <v>217</v>
      </c>
      <c r="E198" s="29">
        <f>Sausis!E50</f>
        <v>110.9</v>
      </c>
      <c r="F198" s="30">
        <f>Sausis!F50</f>
        <v>20</v>
      </c>
      <c r="G198" s="38">
        <v>1</v>
      </c>
      <c r="H198" s="140">
        <v>44655</v>
      </c>
      <c r="I198" s="160" t="s">
        <v>38</v>
      </c>
    </row>
    <row r="199" spans="1:9" s="21" customFormat="1" ht="25.5" customHeight="1" x14ac:dyDescent="0.3">
      <c r="A199" s="202" t="s">
        <v>725</v>
      </c>
      <c r="B199" s="31" t="s">
        <v>256</v>
      </c>
      <c r="C199" s="14" t="s">
        <v>257</v>
      </c>
      <c r="D199" s="18" t="s">
        <v>133</v>
      </c>
      <c r="E199" s="15">
        <f>Kovas!E87</f>
        <v>109.35</v>
      </c>
      <c r="F199" s="16">
        <f>Kovas!F87</f>
        <v>19</v>
      </c>
      <c r="G199" s="16">
        <v>1</v>
      </c>
      <c r="H199" s="140">
        <v>44655</v>
      </c>
      <c r="I199" s="22" t="s">
        <v>38</v>
      </c>
    </row>
    <row r="200" spans="1:9" s="21" customFormat="1" ht="25.5" customHeight="1" x14ac:dyDescent="0.3">
      <c r="A200" s="202" t="s">
        <v>726</v>
      </c>
      <c r="B200" s="31" t="s">
        <v>432</v>
      </c>
      <c r="C200" s="14" t="s">
        <v>433</v>
      </c>
      <c r="D200" s="18" t="s">
        <v>423</v>
      </c>
      <c r="E200" s="15">
        <f>Balandis!E89</f>
        <v>108</v>
      </c>
      <c r="F200" s="16">
        <f>Balandis!F89</f>
        <v>27</v>
      </c>
      <c r="G200" s="16">
        <v>1</v>
      </c>
      <c r="H200" s="144">
        <v>44440</v>
      </c>
      <c r="I200" s="22" t="s">
        <v>404</v>
      </c>
    </row>
    <row r="201" spans="1:9" s="21" customFormat="1" ht="25.5" customHeight="1" x14ac:dyDescent="0.3">
      <c r="A201" s="202" t="s">
        <v>727</v>
      </c>
      <c r="B201" s="31" t="s">
        <v>690</v>
      </c>
      <c r="C201" s="14" t="s">
        <v>691</v>
      </c>
      <c r="D201" s="18" t="s">
        <v>10</v>
      </c>
      <c r="E201" s="15">
        <f>Gegužė!E66</f>
        <v>100</v>
      </c>
      <c r="F201" s="16">
        <f>Gegužė!F66</f>
        <v>20</v>
      </c>
      <c r="G201" s="16">
        <v>1</v>
      </c>
      <c r="H201" s="144">
        <v>44792</v>
      </c>
      <c r="I201" s="22" t="s">
        <v>71</v>
      </c>
    </row>
    <row r="202" spans="1:9" s="21" customFormat="1" ht="25.5" customHeight="1" x14ac:dyDescent="0.3">
      <c r="A202" s="202" t="s">
        <v>728</v>
      </c>
      <c r="B202" s="31" t="s">
        <v>258</v>
      </c>
      <c r="C202" s="14" t="s">
        <v>353</v>
      </c>
      <c r="D202" s="18" t="s">
        <v>63</v>
      </c>
      <c r="E202" s="15">
        <f>Kovas!E89</f>
        <v>92.5</v>
      </c>
      <c r="F202" s="16">
        <f>Kovas!F89</f>
        <v>17</v>
      </c>
      <c r="G202" s="16">
        <v>1</v>
      </c>
      <c r="H202" s="140">
        <v>43196</v>
      </c>
      <c r="I202" s="22" t="s">
        <v>38</v>
      </c>
    </row>
    <row r="203" spans="1:9" s="21" customFormat="1" ht="25.5" customHeight="1" x14ac:dyDescent="0.3">
      <c r="A203" s="202" t="s">
        <v>729</v>
      </c>
      <c r="B203" s="14" t="s">
        <v>223</v>
      </c>
      <c r="C203" s="14" t="s">
        <v>223</v>
      </c>
      <c r="D203" s="18" t="s">
        <v>63</v>
      </c>
      <c r="E203" s="29">
        <f>Sausis!E52</f>
        <v>90</v>
      </c>
      <c r="F203" s="30">
        <f>Sausis!F52</f>
        <v>18</v>
      </c>
      <c r="G203" s="17">
        <v>1</v>
      </c>
      <c r="H203" s="140">
        <v>44071</v>
      </c>
      <c r="I203" s="22" t="s">
        <v>82</v>
      </c>
    </row>
    <row r="204" spans="1:9" s="21" customFormat="1" ht="25.5" customHeight="1" x14ac:dyDescent="0.3">
      <c r="A204" s="202" t="s">
        <v>730</v>
      </c>
      <c r="B204" s="14" t="s">
        <v>224</v>
      </c>
      <c r="C204" s="14" t="s">
        <v>225</v>
      </c>
      <c r="D204" s="18" t="s">
        <v>63</v>
      </c>
      <c r="E204" s="15">
        <f>Vasaris!E75</f>
        <v>90</v>
      </c>
      <c r="F204" s="16">
        <f>Vasaris!F75</f>
        <v>20</v>
      </c>
      <c r="G204" s="17">
        <v>1</v>
      </c>
      <c r="H204" s="140">
        <v>43868</v>
      </c>
      <c r="I204" s="22" t="s">
        <v>71</v>
      </c>
    </row>
    <row r="205" spans="1:9" s="21" customFormat="1" ht="25.5" customHeight="1" x14ac:dyDescent="0.3">
      <c r="A205" s="202" t="s">
        <v>731</v>
      </c>
      <c r="B205" s="31" t="s">
        <v>338</v>
      </c>
      <c r="C205" s="14" t="s">
        <v>339</v>
      </c>
      <c r="D205" s="18" t="s">
        <v>133</v>
      </c>
      <c r="E205" s="15">
        <f>Kovas!E90</f>
        <v>86.76</v>
      </c>
      <c r="F205" s="16">
        <f>Kovas!F90</f>
        <v>18</v>
      </c>
      <c r="G205" s="16">
        <v>1</v>
      </c>
      <c r="H205" s="140">
        <v>44533</v>
      </c>
      <c r="I205" s="22" t="s">
        <v>105</v>
      </c>
    </row>
    <row r="206" spans="1:9" s="21" customFormat="1" ht="25.5" customHeight="1" x14ac:dyDescent="0.3">
      <c r="A206" s="202" t="s">
        <v>732</v>
      </c>
      <c r="B206" s="31" t="s">
        <v>367</v>
      </c>
      <c r="C206" s="14" t="s">
        <v>366</v>
      </c>
      <c r="D206" s="18" t="s">
        <v>368</v>
      </c>
      <c r="E206" s="15">
        <f>Balandis!E91</f>
        <v>72</v>
      </c>
      <c r="F206" s="16">
        <f>Balandis!F91</f>
        <v>15</v>
      </c>
      <c r="G206" s="16">
        <v>1</v>
      </c>
      <c r="H206" s="144">
        <v>42832</v>
      </c>
      <c r="I206" s="22" t="s">
        <v>38</v>
      </c>
    </row>
    <row r="207" spans="1:9" s="21" customFormat="1" ht="25.5" customHeight="1" x14ac:dyDescent="0.3">
      <c r="A207" s="202" t="s">
        <v>733</v>
      </c>
      <c r="B207" s="31" t="s">
        <v>674</v>
      </c>
      <c r="C207" s="14" t="s">
        <v>675</v>
      </c>
      <c r="D207" s="18" t="s">
        <v>113</v>
      </c>
      <c r="E207" s="15">
        <f>Gegužė!E73</f>
        <v>65</v>
      </c>
      <c r="F207" s="16">
        <f>Gegužė!F73</f>
        <v>13</v>
      </c>
      <c r="G207" s="16">
        <v>1</v>
      </c>
      <c r="H207" s="144">
        <v>44673</v>
      </c>
      <c r="I207" s="22" t="s">
        <v>82</v>
      </c>
    </row>
    <row r="208" spans="1:9" s="21" customFormat="1" ht="25.5" customHeight="1" x14ac:dyDescent="0.3">
      <c r="A208" s="202" t="s">
        <v>734</v>
      </c>
      <c r="B208" s="31" t="s">
        <v>252</v>
      </c>
      <c r="C208" s="14" t="s">
        <v>253</v>
      </c>
      <c r="D208" s="18" t="s">
        <v>133</v>
      </c>
      <c r="E208" s="15">
        <f>Kovas!E94</f>
        <v>58.15</v>
      </c>
      <c r="F208" s="16">
        <f>Kovas!F94</f>
        <v>11</v>
      </c>
      <c r="G208" s="16">
        <v>1</v>
      </c>
      <c r="H208" s="140">
        <v>44655</v>
      </c>
      <c r="I208" s="22" t="s">
        <v>38</v>
      </c>
    </row>
    <row r="209" spans="1:9" s="21" customFormat="1" ht="25.5" customHeight="1" x14ac:dyDescent="0.3">
      <c r="A209" s="202" t="s">
        <v>735</v>
      </c>
      <c r="B209" s="31" t="s">
        <v>330</v>
      </c>
      <c r="C209" s="14" t="s">
        <v>330</v>
      </c>
      <c r="D209" s="18" t="s">
        <v>13</v>
      </c>
      <c r="E209" s="15">
        <f>Kovas!E96</f>
        <v>53.41</v>
      </c>
      <c r="F209" s="16">
        <f>Kovas!F96</f>
        <v>7</v>
      </c>
      <c r="G209" s="16">
        <v>1</v>
      </c>
      <c r="H209" s="140">
        <v>44869</v>
      </c>
      <c r="I209" s="22" t="s">
        <v>26</v>
      </c>
    </row>
    <row r="210" spans="1:9" s="21" customFormat="1" ht="25.5" customHeight="1" x14ac:dyDescent="0.3">
      <c r="A210" s="202" t="s">
        <v>736</v>
      </c>
      <c r="B210" s="31" t="s">
        <v>676</v>
      </c>
      <c r="C210" s="14" t="s">
        <v>677</v>
      </c>
      <c r="D210" s="18" t="s">
        <v>113</v>
      </c>
      <c r="E210" s="15">
        <f>Gegužė!E76</f>
        <v>50.46</v>
      </c>
      <c r="F210" s="16">
        <f>Gegužė!F76</f>
        <v>11</v>
      </c>
      <c r="G210" s="16">
        <v>1</v>
      </c>
      <c r="H210" s="144">
        <v>43112</v>
      </c>
      <c r="I210" s="22" t="s">
        <v>82</v>
      </c>
    </row>
    <row r="211" spans="1:9" s="21" customFormat="1" ht="25.5" customHeight="1" x14ac:dyDescent="0.3">
      <c r="A211" s="202" t="s">
        <v>737</v>
      </c>
      <c r="B211" s="31" t="s">
        <v>345</v>
      </c>
      <c r="C211" s="14" t="s">
        <v>346</v>
      </c>
      <c r="D211" s="18" t="s">
        <v>347</v>
      </c>
      <c r="E211" s="15">
        <f>Kovas!E98</f>
        <v>47.76</v>
      </c>
      <c r="F211" s="16">
        <f>Kovas!F98</f>
        <v>24</v>
      </c>
      <c r="G211" s="16">
        <v>1</v>
      </c>
      <c r="H211" s="140">
        <v>44799</v>
      </c>
      <c r="I211" s="22" t="s">
        <v>82</v>
      </c>
    </row>
    <row r="212" spans="1:9" s="21" customFormat="1" ht="25.5" customHeight="1" x14ac:dyDescent="0.3">
      <c r="A212" s="202" t="s">
        <v>738</v>
      </c>
      <c r="B212" s="14" t="s">
        <v>228</v>
      </c>
      <c r="C212" s="14" t="s">
        <v>229</v>
      </c>
      <c r="D212" s="18" t="s">
        <v>156</v>
      </c>
      <c r="E212" s="15">
        <f>Sausis!E53+Vasaris!E79</f>
        <v>44</v>
      </c>
      <c r="F212" s="16">
        <f>Sausis!F53+Vasaris!F79</f>
        <v>14</v>
      </c>
      <c r="G212" s="17">
        <v>1</v>
      </c>
      <c r="H212" s="140">
        <v>44008</v>
      </c>
      <c r="I212" s="22" t="s">
        <v>38</v>
      </c>
    </row>
    <row r="213" spans="1:9" s="21" customFormat="1" ht="25.5" customHeight="1" x14ac:dyDescent="0.3">
      <c r="A213" s="202" t="s">
        <v>739</v>
      </c>
      <c r="B213" s="31" t="s">
        <v>348</v>
      </c>
      <c r="C213" s="14" t="s">
        <v>349</v>
      </c>
      <c r="D213" s="18" t="s">
        <v>63</v>
      </c>
      <c r="E213" s="15">
        <f>Kovas!E102</f>
        <v>17.91</v>
      </c>
      <c r="F213" s="16">
        <f>Kovas!F102</f>
        <v>9</v>
      </c>
      <c r="G213" s="16">
        <v>1</v>
      </c>
      <c r="H213" s="140">
        <v>43707</v>
      </c>
      <c r="I213" s="22" t="s">
        <v>82</v>
      </c>
    </row>
    <row r="214" spans="1:9" ht="25.5" customHeight="1" thickBot="1" x14ac:dyDescent="0.35">
      <c r="A214" s="41"/>
      <c r="B214" s="42"/>
      <c r="C214" s="42"/>
      <c r="D214" s="43"/>
      <c r="E214" s="179"/>
      <c r="F214" s="180"/>
      <c r="G214" s="44"/>
      <c r="H214" s="142"/>
      <c r="I214" s="41"/>
    </row>
    <row r="215" spans="1:9" ht="25.5" customHeight="1" thickBot="1" x14ac:dyDescent="0.35">
      <c r="A215" s="41"/>
      <c r="B215" s="42"/>
      <c r="C215" s="42"/>
      <c r="D215" s="43"/>
      <c r="E215" s="96">
        <f>SUM(E3:E214)</f>
        <v>8953597.1699999981</v>
      </c>
      <c r="F215" s="97">
        <f>SUM(F3:F214)</f>
        <v>1413265</v>
      </c>
      <c r="G215" s="45"/>
      <c r="H215" s="142"/>
      <c r="I215" s="41"/>
    </row>
    <row r="216" spans="1:9" ht="15" thickBot="1" x14ac:dyDescent="0.35"/>
    <row r="217" spans="1:9" x14ac:dyDescent="0.3">
      <c r="C217" s="57"/>
      <c r="D217" s="62" t="s">
        <v>120</v>
      </c>
      <c r="E217" s="63">
        <f>Sausis!E55</f>
        <v>3101941.669999999</v>
      </c>
      <c r="F217" s="58">
        <f>Sausis!F55</f>
        <v>476030</v>
      </c>
    </row>
    <row r="218" spans="1:9" x14ac:dyDescent="0.3">
      <c r="C218" s="57"/>
      <c r="D218" s="64" t="s">
        <v>230</v>
      </c>
      <c r="E218" s="60">
        <f>Vasaris!E81</f>
        <v>1935978.4699999995</v>
      </c>
      <c r="F218" s="59">
        <f>Vasaris!F81</f>
        <v>302862</v>
      </c>
    </row>
    <row r="219" spans="1:9" x14ac:dyDescent="0.3">
      <c r="C219" s="57"/>
      <c r="D219" s="64" t="s">
        <v>231</v>
      </c>
      <c r="E219" s="60">
        <f>Kovas!E104</f>
        <v>1454473.81</v>
      </c>
      <c r="F219" s="59">
        <f>Kovas!F104</f>
        <v>231144</v>
      </c>
    </row>
    <row r="220" spans="1:9" x14ac:dyDescent="0.3">
      <c r="C220" s="57"/>
      <c r="D220" s="64" t="s">
        <v>232</v>
      </c>
      <c r="E220" s="60">
        <f>Balandis!E101</f>
        <v>1507459.1900000002</v>
      </c>
      <c r="F220" s="178">
        <f>Balandis!F101</f>
        <v>251234</v>
      </c>
    </row>
    <row r="221" spans="1:9" x14ac:dyDescent="0.3">
      <c r="C221" s="57"/>
      <c r="D221" s="64" t="s">
        <v>233</v>
      </c>
      <c r="E221" s="60">
        <f>Gegužė!E84</f>
        <v>953744.02999999991</v>
      </c>
      <c r="F221" s="59">
        <f>Gegužė!F84</f>
        <v>151995</v>
      </c>
    </row>
    <row r="222" spans="1:9" x14ac:dyDescent="0.3">
      <c r="C222" s="57"/>
      <c r="D222" s="64" t="s">
        <v>234</v>
      </c>
      <c r="E222" s="60"/>
      <c r="F222" s="59"/>
    </row>
    <row r="223" spans="1:9" x14ac:dyDescent="0.3">
      <c r="C223" s="57"/>
      <c r="D223" s="64" t="s">
        <v>235</v>
      </c>
      <c r="E223" s="60"/>
      <c r="F223" s="59"/>
    </row>
    <row r="224" spans="1:9" x14ac:dyDescent="0.3">
      <c r="C224" s="57"/>
      <c r="D224" s="64" t="s">
        <v>236</v>
      </c>
      <c r="E224" s="60"/>
      <c r="F224" s="59"/>
    </row>
    <row r="225" spans="3:6" x14ac:dyDescent="0.3">
      <c r="C225" s="57"/>
      <c r="D225" s="64" t="s">
        <v>237</v>
      </c>
      <c r="E225" s="60"/>
      <c r="F225" s="59"/>
    </row>
    <row r="226" spans="3:6" x14ac:dyDescent="0.3">
      <c r="C226" s="57"/>
      <c r="D226" s="64" t="s">
        <v>238</v>
      </c>
      <c r="E226" s="60"/>
      <c r="F226" s="59"/>
    </row>
    <row r="227" spans="3:6" x14ac:dyDescent="0.3">
      <c r="C227" s="57"/>
      <c r="D227" s="64" t="s">
        <v>239</v>
      </c>
      <c r="E227" s="60"/>
      <c r="F227" s="59"/>
    </row>
    <row r="228" spans="3:6" x14ac:dyDescent="0.3">
      <c r="C228" s="57"/>
      <c r="D228" s="64" t="s">
        <v>240</v>
      </c>
      <c r="E228" s="60"/>
      <c r="F228" s="59"/>
    </row>
    <row r="229" spans="3:6" ht="15" thickBot="1" x14ac:dyDescent="0.35">
      <c r="C229" s="57"/>
      <c r="D229" s="65" t="s">
        <v>241</v>
      </c>
      <c r="E229" s="61">
        <f>SUM(E217:E228)</f>
        <v>8953597.1699999999</v>
      </c>
      <c r="F229" s="56">
        <f>SUM(F217:F228)</f>
        <v>1413265</v>
      </c>
    </row>
    <row r="230" spans="3:6" x14ac:dyDescent="0.3"/>
    <row r="231" spans="3:6" hidden="1" x14ac:dyDescent="0.3">
      <c r="E231" s="51" t="s">
        <v>242</v>
      </c>
      <c r="F231" s="47" t="s">
        <v>242</v>
      </c>
    </row>
  </sheetData>
  <sortState xmlns:xlrd2="http://schemas.microsoft.com/office/spreadsheetml/2017/richdata2" ref="B3:I140">
    <sortCondition descending="1" ref="E3:E140"/>
  </sortState>
  <mergeCells count="1">
    <mergeCell ref="A1:I1"/>
  </mergeCells>
  <phoneticPr fontId="1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47511-85B5-4EC9-B1E0-230CCFE38D99}">
  <dimension ref="A1:I59"/>
  <sheetViews>
    <sheetView zoomScale="75" zoomScaleNormal="75" workbookViewId="0">
      <selection activeCell="I6" sqref="I6"/>
    </sheetView>
  </sheetViews>
  <sheetFormatPr defaultColWidth="0" defaultRowHeight="14.4" zeroHeight="1" x14ac:dyDescent="0.3"/>
  <cols>
    <col min="1" max="1" width="5.6640625" style="87" customWidth="1"/>
    <col min="2" max="3" width="30.6640625" customWidth="1"/>
    <col min="4" max="4" width="20.6640625" style="10" customWidth="1"/>
    <col min="5" max="5" width="20.6640625" style="3" customWidth="1"/>
    <col min="6" max="6" width="20.6640625" style="4" customWidth="1"/>
    <col min="7" max="7" width="20.6640625" style="6" customWidth="1"/>
    <col min="8" max="8" width="20.6640625" style="8" customWidth="1"/>
    <col min="9" max="9" width="30.6640625" style="73" customWidth="1"/>
    <col min="10" max="16384" width="8.88671875" hidden="1"/>
  </cols>
  <sheetData>
    <row r="1" spans="1:9" s="108" customFormat="1" ht="50.1" customHeight="1" x14ac:dyDescent="0.3">
      <c r="A1" s="235" t="s">
        <v>651</v>
      </c>
      <c r="B1" s="236"/>
      <c r="C1" s="236"/>
      <c r="D1" s="236"/>
      <c r="E1" s="236"/>
      <c r="F1" s="236"/>
      <c r="G1" s="236"/>
      <c r="H1" s="236"/>
      <c r="I1" s="236"/>
    </row>
    <row r="2" spans="1:9" ht="30" customHeight="1" x14ac:dyDescent="0.3">
      <c r="A2" s="130" t="s">
        <v>648</v>
      </c>
      <c r="B2" s="131" t="s">
        <v>0</v>
      </c>
      <c r="C2" s="132" t="s">
        <v>1</v>
      </c>
      <c r="D2" s="131" t="s">
        <v>2</v>
      </c>
      <c r="E2" s="131" t="s">
        <v>3</v>
      </c>
      <c r="F2" s="131" t="s">
        <v>4</v>
      </c>
      <c r="G2" s="131" t="s">
        <v>5</v>
      </c>
      <c r="H2" s="131" t="s">
        <v>6</v>
      </c>
      <c r="I2" s="133" t="s">
        <v>7</v>
      </c>
    </row>
    <row r="3" spans="1:9" ht="25.35" customHeight="1" x14ac:dyDescent="0.3">
      <c r="A3" s="82">
        <v>1</v>
      </c>
      <c r="B3" s="84" t="s">
        <v>8</v>
      </c>
      <c r="C3" s="84" t="s">
        <v>9</v>
      </c>
      <c r="D3" s="76" t="s">
        <v>10</v>
      </c>
      <c r="E3" s="52">
        <v>1181797.2</v>
      </c>
      <c r="F3" s="34">
        <v>154396</v>
      </c>
      <c r="G3" s="76">
        <v>31</v>
      </c>
      <c r="H3" s="77">
        <v>44911</v>
      </c>
      <c r="I3" s="74" t="s">
        <v>11</v>
      </c>
    </row>
    <row r="4" spans="1:9" ht="25.35" customHeight="1" x14ac:dyDescent="0.3">
      <c r="A4" s="82">
        <v>2</v>
      </c>
      <c r="B4" s="84" t="s">
        <v>12</v>
      </c>
      <c r="C4" s="84" t="s">
        <v>12</v>
      </c>
      <c r="D4" s="76" t="s">
        <v>13</v>
      </c>
      <c r="E4" s="52">
        <v>633895.71</v>
      </c>
      <c r="F4" s="34">
        <v>96706</v>
      </c>
      <c r="G4" s="76">
        <v>15</v>
      </c>
      <c r="H4" s="77">
        <v>44925</v>
      </c>
      <c r="I4" s="74" t="s">
        <v>14</v>
      </c>
    </row>
    <row r="5" spans="1:9" ht="25.35" customHeight="1" x14ac:dyDescent="0.3">
      <c r="A5" s="82">
        <v>3</v>
      </c>
      <c r="B5" s="84" t="s">
        <v>15</v>
      </c>
      <c r="C5" s="84" t="s">
        <v>16</v>
      </c>
      <c r="D5" s="76" t="s">
        <v>17</v>
      </c>
      <c r="E5" s="52">
        <v>505436.33</v>
      </c>
      <c r="F5" s="34">
        <v>92782</v>
      </c>
      <c r="G5" s="76">
        <v>28</v>
      </c>
      <c r="H5" s="77">
        <v>44916</v>
      </c>
      <c r="I5" s="74" t="s">
        <v>18</v>
      </c>
    </row>
    <row r="6" spans="1:9" ht="25.35" customHeight="1" x14ac:dyDescent="0.3">
      <c r="A6" s="82">
        <v>4</v>
      </c>
      <c r="B6" s="84" t="s">
        <v>29</v>
      </c>
      <c r="C6" s="84" t="s">
        <v>30</v>
      </c>
      <c r="D6" s="76" t="s">
        <v>31</v>
      </c>
      <c r="E6" s="52">
        <v>110982.08000000002</v>
      </c>
      <c r="F6" s="34">
        <v>22495</v>
      </c>
      <c r="G6" s="76">
        <v>25</v>
      </c>
      <c r="H6" s="77">
        <v>44925</v>
      </c>
      <c r="I6" s="74" t="s">
        <v>32</v>
      </c>
    </row>
    <row r="7" spans="1:9" ht="25.35" customHeight="1" x14ac:dyDescent="0.3">
      <c r="A7" s="82">
        <v>5</v>
      </c>
      <c r="B7" s="84" t="s">
        <v>44</v>
      </c>
      <c r="C7" s="84" t="s">
        <v>45</v>
      </c>
      <c r="D7" s="76" t="s">
        <v>10</v>
      </c>
      <c r="E7" s="52">
        <v>78751.19</v>
      </c>
      <c r="F7" s="34">
        <v>12364</v>
      </c>
      <c r="G7" s="76">
        <v>16</v>
      </c>
      <c r="H7" s="77">
        <v>44916</v>
      </c>
      <c r="I7" s="74" t="s">
        <v>46</v>
      </c>
    </row>
    <row r="8" spans="1:9" ht="25.35" customHeight="1" x14ac:dyDescent="0.3">
      <c r="A8" s="82">
        <v>6</v>
      </c>
      <c r="B8" s="84" t="s">
        <v>47</v>
      </c>
      <c r="C8" s="84" t="s">
        <v>48</v>
      </c>
      <c r="D8" s="76" t="s">
        <v>10</v>
      </c>
      <c r="E8" s="52">
        <v>74880.960000000006</v>
      </c>
      <c r="F8" s="34">
        <v>11708</v>
      </c>
      <c r="G8" s="76">
        <v>16</v>
      </c>
      <c r="H8" s="77">
        <v>44932</v>
      </c>
      <c r="I8" s="74" t="s">
        <v>46</v>
      </c>
    </row>
    <row r="9" spans="1:9" ht="25.35" customHeight="1" x14ac:dyDescent="0.3">
      <c r="A9" s="82">
        <v>7</v>
      </c>
      <c r="B9" s="84" t="s">
        <v>49</v>
      </c>
      <c r="C9" s="84" t="s">
        <v>50</v>
      </c>
      <c r="D9" s="76" t="s">
        <v>10</v>
      </c>
      <c r="E9" s="52">
        <v>72460.17</v>
      </c>
      <c r="F9" s="34">
        <v>11414</v>
      </c>
      <c r="G9" s="76">
        <v>14</v>
      </c>
      <c r="H9" s="77">
        <v>44939</v>
      </c>
      <c r="I9" s="74" t="s">
        <v>26</v>
      </c>
    </row>
    <row r="10" spans="1:9" ht="25.35" customHeight="1" x14ac:dyDescent="0.3">
      <c r="A10" s="82">
        <v>8</v>
      </c>
      <c r="B10" s="84" t="s">
        <v>51</v>
      </c>
      <c r="C10" s="84" t="s">
        <v>51</v>
      </c>
      <c r="D10" s="76" t="s">
        <v>10</v>
      </c>
      <c r="E10" s="52">
        <v>69925.45</v>
      </c>
      <c r="F10" s="34">
        <v>11120</v>
      </c>
      <c r="G10" s="76">
        <v>13</v>
      </c>
      <c r="H10" s="77">
        <v>44939</v>
      </c>
      <c r="I10" s="74" t="s">
        <v>18</v>
      </c>
    </row>
    <row r="11" spans="1:9" ht="25.35" customHeight="1" x14ac:dyDescent="0.3">
      <c r="A11" s="82">
        <v>9</v>
      </c>
      <c r="B11" s="84" t="s">
        <v>39</v>
      </c>
      <c r="C11" s="84" t="s">
        <v>40</v>
      </c>
      <c r="D11" s="76" t="s">
        <v>10</v>
      </c>
      <c r="E11" s="52">
        <v>66510.94</v>
      </c>
      <c r="F11" s="34">
        <v>9967</v>
      </c>
      <c r="G11" s="76">
        <v>19</v>
      </c>
      <c r="H11" s="77">
        <v>44946</v>
      </c>
      <c r="I11" s="74" t="s">
        <v>741</v>
      </c>
    </row>
    <row r="12" spans="1:9" ht="25.35" customHeight="1" x14ac:dyDescent="0.3">
      <c r="A12" s="82">
        <v>10</v>
      </c>
      <c r="B12" s="84" t="s">
        <v>52</v>
      </c>
      <c r="C12" s="84" t="s">
        <v>53</v>
      </c>
      <c r="D12" s="76" t="s">
        <v>54</v>
      </c>
      <c r="E12" s="52">
        <v>49636</v>
      </c>
      <c r="F12" s="34">
        <v>10272</v>
      </c>
      <c r="G12" s="76">
        <v>17</v>
      </c>
      <c r="H12" s="77">
        <v>44939</v>
      </c>
      <c r="I12" s="74" t="s">
        <v>55</v>
      </c>
    </row>
    <row r="13" spans="1:9" ht="25.35" customHeight="1" x14ac:dyDescent="0.3">
      <c r="A13" s="82">
        <v>11</v>
      </c>
      <c r="B13" s="84" t="s">
        <v>56</v>
      </c>
      <c r="C13" s="84" t="s">
        <v>56</v>
      </c>
      <c r="D13" s="76" t="s">
        <v>13</v>
      </c>
      <c r="E13" s="52">
        <v>49428.95</v>
      </c>
      <c r="F13" s="34">
        <v>7651</v>
      </c>
      <c r="G13" s="76">
        <v>23</v>
      </c>
      <c r="H13" s="77">
        <v>44946</v>
      </c>
      <c r="I13" s="74" t="s">
        <v>57</v>
      </c>
    </row>
    <row r="14" spans="1:9" ht="25.35" customHeight="1" x14ac:dyDescent="0.3">
      <c r="A14" s="82">
        <v>12</v>
      </c>
      <c r="B14" s="84" t="s">
        <v>61</v>
      </c>
      <c r="C14" s="84" t="s">
        <v>62</v>
      </c>
      <c r="D14" s="76" t="s">
        <v>63</v>
      </c>
      <c r="E14" s="52">
        <v>35891.31</v>
      </c>
      <c r="F14" s="34">
        <v>5801</v>
      </c>
      <c r="G14" s="76">
        <v>17</v>
      </c>
      <c r="H14" s="77">
        <v>44932</v>
      </c>
      <c r="I14" s="74" t="s">
        <v>32</v>
      </c>
    </row>
    <row r="15" spans="1:9" ht="25.35" customHeight="1" x14ac:dyDescent="0.3">
      <c r="A15" s="82">
        <v>13</v>
      </c>
      <c r="B15" s="84" t="s">
        <v>41</v>
      </c>
      <c r="C15" s="84" t="s">
        <v>42</v>
      </c>
      <c r="D15" s="76" t="s">
        <v>43</v>
      </c>
      <c r="E15" s="52">
        <v>32567.05</v>
      </c>
      <c r="F15" s="34">
        <v>4867</v>
      </c>
      <c r="G15" s="76">
        <v>17</v>
      </c>
      <c r="H15" s="77">
        <v>44953</v>
      </c>
      <c r="I15" s="74" t="s">
        <v>26</v>
      </c>
    </row>
    <row r="16" spans="1:9" ht="25.35" customHeight="1" x14ac:dyDescent="0.3">
      <c r="A16" s="82">
        <v>14</v>
      </c>
      <c r="B16" s="84" t="s">
        <v>88</v>
      </c>
      <c r="C16" s="84" t="s">
        <v>88</v>
      </c>
      <c r="D16" s="76" t="s">
        <v>13</v>
      </c>
      <c r="E16" s="52">
        <v>14334</v>
      </c>
      <c r="F16" s="34">
        <v>2268</v>
      </c>
      <c r="G16" s="76">
        <v>7</v>
      </c>
      <c r="H16" s="77">
        <v>44848</v>
      </c>
      <c r="I16" s="74" t="s">
        <v>89</v>
      </c>
    </row>
    <row r="17" spans="1:9" ht="25.35" customHeight="1" x14ac:dyDescent="0.3">
      <c r="A17" s="82">
        <v>15</v>
      </c>
      <c r="B17" s="84" t="s">
        <v>67</v>
      </c>
      <c r="C17" s="84" t="s">
        <v>68</v>
      </c>
      <c r="D17" s="76" t="s">
        <v>10</v>
      </c>
      <c r="E17" s="52">
        <v>14249.64</v>
      </c>
      <c r="F17" s="34">
        <v>2334</v>
      </c>
      <c r="G17" s="76">
        <v>18</v>
      </c>
      <c r="H17" s="77">
        <v>44953</v>
      </c>
      <c r="I17" s="74" t="s">
        <v>26</v>
      </c>
    </row>
    <row r="18" spans="1:9" ht="25.35" customHeight="1" x14ac:dyDescent="0.3">
      <c r="A18" s="82">
        <v>16</v>
      </c>
      <c r="B18" s="84" t="s">
        <v>80</v>
      </c>
      <c r="C18" s="84" t="s">
        <v>357</v>
      </c>
      <c r="D18" s="76" t="s">
        <v>81</v>
      </c>
      <c r="E18" s="52">
        <v>13060.44</v>
      </c>
      <c r="F18" s="34">
        <v>1931</v>
      </c>
      <c r="G18" s="76">
        <v>6</v>
      </c>
      <c r="H18" s="77">
        <v>44939</v>
      </c>
      <c r="I18" s="74" t="s">
        <v>82</v>
      </c>
    </row>
    <row r="19" spans="1:9" ht="25.35" customHeight="1" x14ac:dyDescent="0.3">
      <c r="A19" s="82">
        <v>17</v>
      </c>
      <c r="B19" s="84" t="s">
        <v>96</v>
      </c>
      <c r="C19" s="84" t="s">
        <v>96</v>
      </c>
      <c r="D19" s="76" t="s">
        <v>13</v>
      </c>
      <c r="E19" s="52">
        <v>11953.91</v>
      </c>
      <c r="F19" s="34">
        <v>2547</v>
      </c>
      <c r="G19" s="76">
        <v>5</v>
      </c>
      <c r="H19" s="77">
        <v>44911</v>
      </c>
      <c r="I19" s="74" t="s">
        <v>97</v>
      </c>
    </row>
    <row r="20" spans="1:9" ht="25.35" customHeight="1" x14ac:dyDescent="0.3">
      <c r="A20" s="82">
        <v>18</v>
      </c>
      <c r="B20" s="84" t="s">
        <v>78</v>
      </c>
      <c r="C20" s="84" t="s">
        <v>78</v>
      </c>
      <c r="D20" s="76" t="s">
        <v>13</v>
      </c>
      <c r="E20" s="52">
        <v>11891.93</v>
      </c>
      <c r="F20" s="34">
        <v>1901</v>
      </c>
      <c r="G20" s="76">
        <v>17</v>
      </c>
      <c r="H20" s="77">
        <v>44953</v>
      </c>
      <c r="I20" s="74" t="s">
        <v>79</v>
      </c>
    </row>
    <row r="21" spans="1:9" ht="25.35" customHeight="1" x14ac:dyDescent="0.3">
      <c r="A21" s="82">
        <v>19</v>
      </c>
      <c r="B21" s="84" t="s">
        <v>94</v>
      </c>
      <c r="C21" s="84" t="s">
        <v>95</v>
      </c>
      <c r="D21" s="76" t="s">
        <v>10</v>
      </c>
      <c r="E21" s="52">
        <v>10863.77</v>
      </c>
      <c r="F21" s="34">
        <v>1612</v>
      </c>
      <c r="G21" s="76">
        <v>3</v>
      </c>
      <c r="H21" s="77">
        <v>44883</v>
      </c>
      <c r="I21" s="74" t="s">
        <v>11</v>
      </c>
    </row>
    <row r="22" spans="1:9" ht="25.35" customHeight="1" x14ac:dyDescent="0.3">
      <c r="A22" s="82">
        <v>20</v>
      </c>
      <c r="B22" s="84" t="s">
        <v>92</v>
      </c>
      <c r="C22" s="84" t="s">
        <v>93</v>
      </c>
      <c r="D22" s="76" t="s">
        <v>10</v>
      </c>
      <c r="E22" s="52">
        <v>9179.07</v>
      </c>
      <c r="F22" s="34">
        <v>1403</v>
      </c>
      <c r="G22" s="76">
        <v>12</v>
      </c>
      <c r="H22" s="77">
        <v>44953</v>
      </c>
      <c r="I22" s="74" t="s">
        <v>71</v>
      </c>
    </row>
    <row r="23" spans="1:9" ht="25.35" customHeight="1" x14ac:dyDescent="0.3">
      <c r="A23" s="82">
        <v>21</v>
      </c>
      <c r="B23" s="84" t="s">
        <v>106</v>
      </c>
      <c r="C23" s="84" t="s">
        <v>107</v>
      </c>
      <c r="D23" s="76" t="s">
        <v>108</v>
      </c>
      <c r="E23" s="52">
        <v>7993</v>
      </c>
      <c r="F23" s="34">
        <v>1343</v>
      </c>
      <c r="G23" s="76">
        <v>5</v>
      </c>
      <c r="H23" s="77">
        <v>44855</v>
      </c>
      <c r="I23" s="74" t="s">
        <v>105</v>
      </c>
    </row>
    <row r="24" spans="1:9" ht="25.35" customHeight="1" x14ac:dyDescent="0.3">
      <c r="A24" s="82">
        <v>22</v>
      </c>
      <c r="B24" s="84" t="s">
        <v>102</v>
      </c>
      <c r="C24" s="84" t="s">
        <v>103</v>
      </c>
      <c r="D24" s="76" t="s">
        <v>104</v>
      </c>
      <c r="E24" s="52">
        <v>7766.53</v>
      </c>
      <c r="F24" s="34">
        <v>1431</v>
      </c>
      <c r="G24" s="76">
        <v>7</v>
      </c>
      <c r="H24" s="77">
        <v>44932</v>
      </c>
      <c r="I24" s="74" t="s">
        <v>105</v>
      </c>
    </row>
    <row r="25" spans="1:9" ht="25.35" customHeight="1" x14ac:dyDescent="0.3">
      <c r="A25" s="82">
        <v>23</v>
      </c>
      <c r="B25" s="84" t="s">
        <v>100</v>
      </c>
      <c r="C25" s="84" t="s">
        <v>101</v>
      </c>
      <c r="D25" s="76" t="s">
        <v>10</v>
      </c>
      <c r="E25" s="52">
        <v>6115.15</v>
      </c>
      <c r="F25" s="34">
        <v>1363</v>
      </c>
      <c r="G25" s="76">
        <v>4</v>
      </c>
      <c r="H25" s="77">
        <v>44890</v>
      </c>
      <c r="I25" s="74" t="s">
        <v>11</v>
      </c>
    </row>
    <row r="26" spans="1:9" ht="25.35" customHeight="1" x14ac:dyDescent="0.3">
      <c r="A26" s="82">
        <v>24</v>
      </c>
      <c r="B26" s="84" t="s">
        <v>129</v>
      </c>
      <c r="C26" s="84" t="s">
        <v>130</v>
      </c>
      <c r="D26" s="76" t="s">
        <v>131</v>
      </c>
      <c r="E26" s="52">
        <v>4528</v>
      </c>
      <c r="F26" s="34">
        <v>1180</v>
      </c>
      <c r="G26" s="76">
        <v>5</v>
      </c>
      <c r="H26" s="77">
        <v>44911</v>
      </c>
      <c r="I26" s="74" t="s">
        <v>55</v>
      </c>
    </row>
    <row r="27" spans="1:9" ht="25.35" customHeight="1" x14ac:dyDescent="0.3">
      <c r="A27" s="82">
        <v>25</v>
      </c>
      <c r="B27" s="84" t="s">
        <v>126</v>
      </c>
      <c r="C27" s="84" t="s">
        <v>127</v>
      </c>
      <c r="D27" s="76" t="s">
        <v>128</v>
      </c>
      <c r="E27" s="52">
        <v>3839.55</v>
      </c>
      <c r="F27" s="34">
        <v>719</v>
      </c>
      <c r="G27" s="76">
        <v>7</v>
      </c>
      <c r="H27" s="77">
        <v>44939</v>
      </c>
      <c r="I27" s="74" t="s">
        <v>105</v>
      </c>
    </row>
    <row r="28" spans="1:9" ht="25.35" customHeight="1" x14ac:dyDescent="0.3">
      <c r="A28" s="82">
        <v>26</v>
      </c>
      <c r="B28" s="84" t="s">
        <v>114</v>
      </c>
      <c r="C28" s="84" t="s">
        <v>115</v>
      </c>
      <c r="D28" s="76" t="s">
        <v>116</v>
      </c>
      <c r="E28" s="52">
        <v>3564.2</v>
      </c>
      <c r="F28" s="34">
        <v>676</v>
      </c>
      <c r="G28" s="76">
        <v>4</v>
      </c>
      <c r="H28" s="77">
        <v>44896</v>
      </c>
      <c r="I28" s="74" t="s">
        <v>117</v>
      </c>
    </row>
    <row r="29" spans="1:9" ht="25.35" customHeight="1" x14ac:dyDescent="0.3">
      <c r="A29" s="82">
        <v>27</v>
      </c>
      <c r="B29" s="84" t="s">
        <v>145</v>
      </c>
      <c r="C29" s="84" t="s">
        <v>145</v>
      </c>
      <c r="D29" s="76" t="s">
        <v>13</v>
      </c>
      <c r="E29" s="52">
        <v>2750</v>
      </c>
      <c r="F29" s="34">
        <v>567</v>
      </c>
      <c r="G29" s="76">
        <v>3</v>
      </c>
      <c r="H29" s="77">
        <v>44890</v>
      </c>
      <c r="I29" s="74" t="s">
        <v>55</v>
      </c>
    </row>
    <row r="30" spans="1:9" ht="25.35" customHeight="1" x14ac:dyDescent="0.3">
      <c r="A30" s="82">
        <v>28</v>
      </c>
      <c r="B30" s="84" t="s">
        <v>139</v>
      </c>
      <c r="C30" s="84" t="s">
        <v>140</v>
      </c>
      <c r="D30" s="76" t="s">
        <v>141</v>
      </c>
      <c r="E30" s="52">
        <v>2693.25</v>
      </c>
      <c r="F30" s="34">
        <v>480</v>
      </c>
      <c r="G30" s="76">
        <v>7</v>
      </c>
      <c r="H30" s="77">
        <v>44932</v>
      </c>
      <c r="I30" s="74" t="s">
        <v>117</v>
      </c>
    </row>
    <row r="31" spans="1:9" ht="25.35" customHeight="1" x14ac:dyDescent="0.3">
      <c r="A31" s="82">
        <v>29</v>
      </c>
      <c r="B31" s="84" t="s">
        <v>120</v>
      </c>
      <c r="C31" s="84" t="s">
        <v>121</v>
      </c>
      <c r="D31" s="76" t="s">
        <v>122</v>
      </c>
      <c r="E31" s="52">
        <v>2474.15</v>
      </c>
      <c r="F31" s="34">
        <v>466</v>
      </c>
      <c r="G31" s="76">
        <v>15</v>
      </c>
      <c r="H31" s="77">
        <v>44939</v>
      </c>
      <c r="I31" s="74" t="s">
        <v>123</v>
      </c>
    </row>
    <row r="32" spans="1:9" ht="25.35" customHeight="1" x14ac:dyDescent="0.3">
      <c r="A32" s="82">
        <v>30</v>
      </c>
      <c r="B32" s="84" t="s">
        <v>148</v>
      </c>
      <c r="C32" s="84" t="s">
        <v>149</v>
      </c>
      <c r="D32" s="76" t="s">
        <v>10</v>
      </c>
      <c r="E32" s="52">
        <v>2149.54</v>
      </c>
      <c r="F32" s="34">
        <v>323</v>
      </c>
      <c r="G32" s="76">
        <v>5</v>
      </c>
      <c r="H32" s="77">
        <v>44918</v>
      </c>
      <c r="I32" s="74" t="s">
        <v>26</v>
      </c>
    </row>
    <row r="33" spans="1:9" ht="25.35" customHeight="1" x14ac:dyDescent="0.3">
      <c r="A33" s="82">
        <v>31</v>
      </c>
      <c r="B33" s="84" t="s">
        <v>160</v>
      </c>
      <c r="C33" s="84" t="s">
        <v>161</v>
      </c>
      <c r="D33" s="76" t="s">
        <v>162</v>
      </c>
      <c r="E33" s="52">
        <v>1580</v>
      </c>
      <c r="F33" s="34">
        <v>231</v>
      </c>
      <c r="G33" s="76">
        <v>2</v>
      </c>
      <c r="H33" s="77">
        <v>44904</v>
      </c>
      <c r="I33" s="74" t="s">
        <v>55</v>
      </c>
    </row>
    <row r="34" spans="1:9" ht="25.35" customHeight="1" x14ac:dyDescent="0.3">
      <c r="A34" s="82">
        <v>32</v>
      </c>
      <c r="B34" s="84" t="s">
        <v>118</v>
      </c>
      <c r="C34" s="84" t="s">
        <v>118</v>
      </c>
      <c r="D34" s="76" t="s">
        <v>13</v>
      </c>
      <c r="E34" s="52">
        <v>1435.3</v>
      </c>
      <c r="F34" s="34">
        <v>245</v>
      </c>
      <c r="G34" s="76">
        <v>7</v>
      </c>
      <c r="H34" s="77">
        <v>44951</v>
      </c>
      <c r="I34" s="74" t="s">
        <v>119</v>
      </c>
    </row>
    <row r="35" spans="1:9" ht="25.35" customHeight="1" x14ac:dyDescent="0.3">
      <c r="A35" s="82">
        <v>33</v>
      </c>
      <c r="B35" s="84" t="s">
        <v>150</v>
      </c>
      <c r="C35" s="84" t="s">
        <v>151</v>
      </c>
      <c r="D35" s="76" t="s">
        <v>152</v>
      </c>
      <c r="E35" s="52">
        <v>1308.1500000000001</v>
      </c>
      <c r="F35" s="34">
        <v>269</v>
      </c>
      <c r="G35" s="76">
        <v>2</v>
      </c>
      <c r="H35" s="77">
        <v>44897</v>
      </c>
      <c r="I35" s="74" t="s">
        <v>105</v>
      </c>
    </row>
    <row r="36" spans="1:9" ht="25.35" customHeight="1" x14ac:dyDescent="0.3">
      <c r="A36" s="82">
        <v>34</v>
      </c>
      <c r="B36" s="84" t="s">
        <v>172</v>
      </c>
      <c r="C36" s="84" t="s">
        <v>172</v>
      </c>
      <c r="D36" s="76" t="s">
        <v>13</v>
      </c>
      <c r="E36" s="52">
        <v>1019</v>
      </c>
      <c r="F36" s="34">
        <v>252</v>
      </c>
      <c r="G36" s="76">
        <v>3</v>
      </c>
      <c r="H36" s="77">
        <v>44883</v>
      </c>
      <c r="I36" s="74" t="s">
        <v>173</v>
      </c>
    </row>
    <row r="37" spans="1:9" ht="25.35" customHeight="1" x14ac:dyDescent="0.3">
      <c r="A37" s="82">
        <v>35</v>
      </c>
      <c r="B37" s="84" t="s">
        <v>166</v>
      </c>
      <c r="C37" s="84" t="s">
        <v>167</v>
      </c>
      <c r="D37" s="76" t="s">
        <v>168</v>
      </c>
      <c r="E37" s="52">
        <v>758.3</v>
      </c>
      <c r="F37" s="34">
        <v>132</v>
      </c>
      <c r="G37" s="76">
        <v>2</v>
      </c>
      <c r="H37" s="77">
        <v>44896</v>
      </c>
      <c r="I37" s="74" t="s">
        <v>117</v>
      </c>
    </row>
    <row r="38" spans="1:9" ht="25.35" customHeight="1" x14ac:dyDescent="0.3">
      <c r="A38" s="82">
        <v>36</v>
      </c>
      <c r="B38" s="84" t="s">
        <v>184</v>
      </c>
      <c r="C38" s="84" t="s">
        <v>185</v>
      </c>
      <c r="D38" s="76" t="s">
        <v>63</v>
      </c>
      <c r="E38" s="52">
        <v>631</v>
      </c>
      <c r="F38" s="34">
        <v>87</v>
      </c>
      <c r="G38" s="76">
        <v>2</v>
      </c>
      <c r="H38" s="77">
        <v>44603</v>
      </c>
      <c r="I38" s="74" t="s">
        <v>55</v>
      </c>
    </row>
    <row r="39" spans="1:9" ht="25.35" customHeight="1" x14ac:dyDescent="0.3">
      <c r="A39" s="82">
        <v>37</v>
      </c>
      <c r="B39" s="84" t="s">
        <v>179</v>
      </c>
      <c r="C39" s="84" t="s">
        <v>180</v>
      </c>
      <c r="D39" s="76" t="s">
        <v>181</v>
      </c>
      <c r="E39" s="52">
        <v>627</v>
      </c>
      <c r="F39" s="34">
        <v>161</v>
      </c>
      <c r="G39" s="76">
        <v>2</v>
      </c>
      <c r="H39" s="77">
        <v>44883</v>
      </c>
      <c r="I39" s="74" t="s">
        <v>82</v>
      </c>
    </row>
    <row r="40" spans="1:9" ht="25.35" customHeight="1" x14ac:dyDescent="0.3">
      <c r="A40" s="82">
        <v>38</v>
      </c>
      <c r="B40" s="84" t="s">
        <v>174</v>
      </c>
      <c r="C40" s="84" t="s">
        <v>174</v>
      </c>
      <c r="D40" s="76" t="s">
        <v>13</v>
      </c>
      <c r="E40" s="52">
        <v>444.65</v>
      </c>
      <c r="F40" s="34">
        <v>70</v>
      </c>
      <c r="G40" s="76">
        <v>2</v>
      </c>
      <c r="H40" s="77">
        <v>44883</v>
      </c>
      <c r="I40" s="74" t="s">
        <v>97</v>
      </c>
    </row>
    <row r="41" spans="1:9" ht="25.35" customHeight="1" x14ac:dyDescent="0.3">
      <c r="A41" s="82">
        <v>39</v>
      </c>
      <c r="B41" s="84" t="s">
        <v>192</v>
      </c>
      <c r="C41" s="84" t="s">
        <v>193</v>
      </c>
      <c r="D41" s="76" t="s">
        <v>10</v>
      </c>
      <c r="E41" s="52">
        <v>397.5</v>
      </c>
      <c r="F41" s="34">
        <v>60</v>
      </c>
      <c r="G41" s="76">
        <v>1</v>
      </c>
      <c r="H41" s="77">
        <v>44820</v>
      </c>
      <c r="I41" s="74" t="s">
        <v>18</v>
      </c>
    </row>
    <row r="42" spans="1:9" ht="25.35" customHeight="1" x14ac:dyDescent="0.3">
      <c r="A42" s="82">
        <v>40</v>
      </c>
      <c r="B42" s="84" t="s">
        <v>197</v>
      </c>
      <c r="C42" s="84" t="s">
        <v>198</v>
      </c>
      <c r="D42" s="76" t="s">
        <v>63</v>
      </c>
      <c r="E42" s="52">
        <v>345.6</v>
      </c>
      <c r="F42" s="34">
        <v>74</v>
      </c>
      <c r="G42" s="76">
        <v>3</v>
      </c>
      <c r="H42" s="77">
        <v>44918</v>
      </c>
      <c r="I42" s="74" t="s">
        <v>82</v>
      </c>
    </row>
    <row r="43" spans="1:9" ht="25.35" customHeight="1" x14ac:dyDescent="0.3">
      <c r="A43" s="82">
        <v>41</v>
      </c>
      <c r="B43" s="84" t="s">
        <v>194</v>
      </c>
      <c r="C43" s="84" t="s">
        <v>195</v>
      </c>
      <c r="D43" s="76" t="s">
        <v>196</v>
      </c>
      <c r="E43" s="52">
        <v>340</v>
      </c>
      <c r="F43" s="34">
        <v>81</v>
      </c>
      <c r="G43" s="76">
        <v>2</v>
      </c>
      <c r="H43" s="77">
        <v>44827</v>
      </c>
      <c r="I43" s="74" t="s">
        <v>82</v>
      </c>
    </row>
    <row r="44" spans="1:9" ht="25.35" customHeight="1" x14ac:dyDescent="0.3">
      <c r="A44" s="82">
        <v>42</v>
      </c>
      <c r="B44" s="84" t="s">
        <v>191</v>
      </c>
      <c r="C44" s="84" t="s">
        <v>191</v>
      </c>
      <c r="D44" s="76" t="s">
        <v>13</v>
      </c>
      <c r="E44" s="52">
        <v>263.10000000000002</v>
      </c>
      <c r="F44" s="34">
        <v>40</v>
      </c>
      <c r="G44" s="76">
        <v>2</v>
      </c>
      <c r="H44" s="77">
        <v>44834</v>
      </c>
      <c r="I44" s="74" t="s">
        <v>38</v>
      </c>
    </row>
    <row r="45" spans="1:9" ht="25.35" customHeight="1" x14ac:dyDescent="0.3">
      <c r="A45" s="82">
        <v>43</v>
      </c>
      <c r="B45" s="84" t="s">
        <v>199</v>
      </c>
      <c r="C45" s="84" t="s">
        <v>200</v>
      </c>
      <c r="D45" s="76" t="s">
        <v>201</v>
      </c>
      <c r="E45" s="52">
        <v>222.4</v>
      </c>
      <c r="F45" s="34">
        <v>42</v>
      </c>
      <c r="G45" s="76">
        <v>2</v>
      </c>
      <c r="H45" s="77">
        <v>44897</v>
      </c>
      <c r="I45" s="74" t="s">
        <v>117</v>
      </c>
    </row>
    <row r="46" spans="1:9" ht="25.35" customHeight="1" x14ac:dyDescent="0.3">
      <c r="A46" s="82">
        <v>44</v>
      </c>
      <c r="B46" s="84" t="s">
        <v>202</v>
      </c>
      <c r="C46" s="84" t="s">
        <v>203</v>
      </c>
      <c r="D46" s="76" t="s">
        <v>204</v>
      </c>
      <c r="E46" s="52">
        <v>189</v>
      </c>
      <c r="F46" s="34">
        <v>36</v>
      </c>
      <c r="G46" s="76">
        <v>3</v>
      </c>
      <c r="H46" s="77">
        <v>44904</v>
      </c>
      <c r="I46" s="74" t="s">
        <v>147</v>
      </c>
    </row>
    <row r="47" spans="1:9" ht="25.35" customHeight="1" x14ac:dyDescent="0.3">
      <c r="A47" s="82">
        <v>45</v>
      </c>
      <c r="B47" s="84" t="s">
        <v>205</v>
      </c>
      <c r="C47" s="84" t="s">
        <v>206</v>
      </c>
      <c r="D47" s="76" t="s">
        <v>10</v>
      </c>
      <c r="E47" s="52">
        <v>177.4</v>
      </c>
      <c r="F47" s="34">
        <v>26</v>
      </c>
      <c r="G47" s="76">
        <v>2</v>
      </c>
      <c r="H47" s="77">
        <v>44890</v>
      </c>
      <c r="I47" s="74" t="s">
        <v>24</v>
      </c>
    </row>
    <row r="48" spans="1:9" ht="25.35" customHeight="1" x14ac:dyDescent="0.3">
      <c r="A48" s="82">
        <v>46</v>
      </c>
      <c r="B48" s="84" t="s">
        <v>207</v>
      </c>
      <c r="C48" s="84" t="s">
        <v>208</v>
      </c>
      <c r="D48" s="76" t="s">
        <v>10</v>
      </c>
      <c r="E48" s="52">
        <v>164.9</v>
      </c>
      <c r="F48" s="34">
        <v>25</v>
      </c>
      <c r="G48" s="76">
        <v>1</v>
      </c>
      <c r="H48" s="77">
        <v>44792</v>
      </c>
      <c r="I48" s="74" t="s">
        <v>46</v>
      </c>
    </row>
    <row r="49" spans="1:9" ht="25.35" customHeight="1" x14ac:dyDescent="0.3">
      <c r="A49" s="82">
        <v>47</v>
      </c>
      <c r="B49" s="84" t="s">
        <v>212</v>
      </c>
      <c r="C49" s="84" t="s">
        <v>213</v>
      </c>
      <c r="D49" s="76" t="s">
        <v>214</v>
      </c>
      <c r="E49" s="52">
        <v>120</v>
      </c>
      <c r="F49" s="34">
        <v>40</v>
      </c>
      <c r="G49" s="76">
        <v>1</v>
      </c>
      <c r="H49" s="77">
        <v>44694</v>
      </c>
      <c r="I49" s="74" t="s">
        <v>82</v>
      </c>
    </row>
    <row r="50" spans="1:9" ht="25.35" customHeight="1" x14ac:dyDescent="0.3">
      <c r="A50" s="82">
        <v>48</v>
      </c>
      <c r="B50" s="84" t="s">
        <v>215</v>
      </c>
      <c r="C50" s="84" t="s">
        <v>216</v>
      </c>
      <c r="D50" s="76" t="s">
        <v>217</v>
      </c>
      <c r="E50" s="52">
        <v>110.9</v>
      </c>
      <c r="F50" s="34">
        <v>20</v>
      </c>
      <c r="G50" s="76">
        <v>1</v>
      </c>
      <c r="H50" s="77">
        <v>44655</v>
      </c>
      <c r="I50" s="74" t="s">
        <v>38</v>
      </c>
    </row>
    <row r="51" spans="1:9" ht="25.35" customHeight="1" x14ac:dyDescent="0.3">
      <c r="A51" s="82">
        <v>49</v>
      </c>
      <c r="B51" s="84" t="s">
        <v>218</v>
      </c>
      <c r="C51" s="84" t="s">
        <v>219</v>
      </c>
      <c r="D51" s="76" t="s">
        <v>220</v>
      </c>
      <c r="E51" s="52">
        <v>110</v>
      </c>
      <c r="F51" s="34">
        <v>22</v>
      </c>
      <c r="G51" s="76">
        <v>1</v>
      </c>
      <c r="H51" s="77">
        <v>43763</v>
      </c>
      <c r="I51" s="74" t="s">
        <v>82</v>
      </c>
    </row>
    <row r="52" spans="1:9" ht="25.35" customHeight="1" x14ac:dyDescent="0.3">
      <c r="A52" s="82">
        <v>50</v>
      </c>
      <c r="B52" s="84" t="s">
        <v>223</v>
      </c>
      <c r="C52" s="84" t="s">
        <v>223</v>
      </c>
      <c r="D52" s="76" t="s">
        <v>63</v>
      </c>
      <c r="E52" s="52">
        <v>90</v>
      </c>
      <c r="F52" s="34">
        <v>18</v>
      </c>
      <c r="G52" s="76">
        <v>1</v>
      </c>
      <c r="H52" s="77">
        <v>44071</v>
      </c>
      <c r="I52" s="74" t="s">
        <v>82</v>
      </c>
    </row>
    <row r="53" spans="1:9" ht="25.35" customHeight="1" x14ac:dyDescent="0.3">
      <c r="A53" s="83">
        <v>51</v>
      </c>
      <c r="B53" s="85" t="s">
        <v>228</v>
      </c>
      <c r="C53" s="85" t="s">
        <v>229</v>
      </c>
      <c r="D53" s="78" t="s">
        <v>156</v>
      </c>
      <c r="E53" s="79">
        <v>38</v>
      </c>
      <c r="F53" s="80">
        <v>12</v>
      </c>
      <c r="G53" s="78">
        <v>1</v>
      </c>
      <c r="H53" s="81">
        <v>44008</v>
      </c>
      <c r="I53" s="75" t="s">
        <v>38</v>
      </c>
    </row>
    <row r="54" spans="1:9" ht="25.35" customHeight="1" thickBot="1" x14ac:dyDescent="0.35">
      <c r="A54" s="92"/>
      <c r="B54" s="93"/>
      <c r="C54" s="93"/>
      <c r="D54" s="92"/>
      <c r="E54" s="79"/>
      <c r="F54" s="80"/>
      <c r="G54" s="92"/>
      <c r="H54" s="94"/>
      <c r="I54" s="95"/>
    </row>
    <row r="55" spans="1:9" ht="25.95" customHeight="1" thickBot="1" x14ac:dyDescent="0.35">
      <c r="A55" s="86"/>
      <c r="B55" s="2"/>
      <c r="C55" s="2"/>
      <c r="D55" s="9"/>
      <c r="E55" s="105">
        <f>SUM(E3:E53)</f>
        <v>3101941.669999999</v>
      </c>
      <c r="F55" s="106">
        <f>SUM(F3:F53)</f>
        <v>476030</v>
      </c>
      <c r="G55" s="5"/>
      <c r="H55" s="7"/>
      <c r="I55" s="72"/>
    </row>
    <row r="56" spans="1:9" ht="25.95" customHeight="1" x14ac:dyDescent="0.3"/>
    <row r="57" spans="1:9" ht="25.95" hidden="1" customHeight="1" x14ac:dyDescent="0.3"/>
    <row r="58" spans="1:9" ht="25.95" hidden="1" customHeight="1" x14ac:dyDescent="0.3"/>
    <row r="59" spans="1:9" ht="25.95" hidden="1" customHeight="1" x14ac:dyDescent="0.3"/>
  </sheetData>
  <sortState xmlns:xlrd2="http://schemas.microsoft.com/office/spreadsheetml/2017/richdata2" ref="B3:I53">
    <sortCondition descending="1" ref="E3:E53"/>
  </sortState>
  <mergeCells count="1">
    <mergeCell ref="A1:I1"/>
  </mergeCells>
  <conditionalFormatting sqref="B2:B1048576">
    <cfRule type="duplicateValues" dxfId="12" priority="1"/>
  </conditionalFormatting>
  <conditionalFormatting sqref="B13">
    <cfRule type="duplicateValues" dxfId="11" priority="2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65291-D0C8-4AF3-AF81-7ADCA3438BC4}">
  <dimension ref="A1:I84"/>
  <sheetViews>
    <sheetView zoomScale="75" zoomScaleNormal="75" workbookViewId="0">
      <selection activeCell="I2" sqref="I2"/>
    </sheetView>
  </sheetViews>
  <sheetFormatPr defaultColWidth="0" defaultRowHeight="14.4" zeroHeight="1" x14ac:dyDescent="0.3"/>
  <cols>
    <col min="1" max="1" width="5.6640625" customWidth="1"/>
    <col min="2" max="3" width="30.6640625" customWidth="1"/>
    <col min="4" max="4" width="20.6640625" style="10" customWidth="1"/>
    <col min="5" max="5" width="20.6640625" style="3" customWidth="1"/>
    <col min="6" max="6" width="20.6640625" style="4" customWidth="1"/>
    <col min="7" max="7" width="20.6640625" style="6" customWidth="1"/>
    <col min="8" max="8" width="20.6640625" style="8" customWidth="1"/>
    <col min="9" max="9" width="30.6640625" customWidth="1"/>
    <col min="10" max="16384" width="8.88671875" hidden="1"/>
  </cols>
  <sheetData>
    <row r="1" spans="1:9" s="109" customFormat="1" ht="50.1" customHeight="1" x14ac:dyDescent="0.3">
      <c r="A1" s="235" t="s">
        <v>652</v>
      </c>
      <c r="B1" s="236"/>
      <c r="C1" s="236"/>
      <c r="D1" s="236"/>
      <c r="E1" s="236"/>
      <c r="F1" s="236"/>
      <c r="G1" s="236"/>
      <c r="H1" s="236"/>
      <c r="I1" s="236"/>
    </row>
    <row r="2" spans="1:9" ht="30" customHeight="1" x14ac:dyDescent="0.3">
      <c r="A2" s="122" t="s">
        <v>648</v>
      </c>
      <c r="B2" s="123" t="s">
        <v>0</v>
      </c>
      <c r="C2" s="124" t="s">
        <v>1</v>
      </c>
      <c r="D2" s="123" t="s">
        <v>2</v>
      </c>
      <c r="E2" s="125" t="s">
        <v>3</v>
      </c>
      <c r="F2" s="126" t="s">
        <v>4</v>
      </c>
      <c r="G2" s="127" t="s">
        <v>5</v>
      </c>
      <c r="H2" s="128" t="s">
        <v>6</v>
      </c>
      <c r="I2" s="129" t="s">
        <v>7</v>
      </c>
    </row>
    <row r="3" spans="1:9" s="21" customFormat="1" ht="25.35" customHeight="1" x14ac:dyDescent="0.3">
      <c r="A3" s="82">
        <v>1</v>
      </c>
      <c r="B3" s="84" t="s">
        <v>8</v>
      </c>
      <c r="C3" s="84" t="s">
        <v>9</v>
      </c>
      <c r="D3" s="76" t="s">
        <v>10</v>
      </c>
      <c r="E3" s="52">
        <v>252817.88</v>
      </c>
      <c r="F3" s="34">
        <v>31349</v>
      </c>
      <c r="G3" s="88">
        <v>26</v>
      </c>
      <c r="H3" s="77">
        <v>44911</v>
      </c>
      <c r="I3" s="74" t="s">
        <v>11</v>
      </c>
    </row>
    <row r="4" spans="1:9" s="21" customFormat="1" ht="25.35" customHeight="1" x14ac:dyDescent="0.3">
      <c r="A4" s="82">
        <v>2</v>
      </c>
      <c r="B4" s="84" t="s">
        <v>19</v>
      </c>
      <c r="C4" s="84" t="s">
        <v>19</v>
      </c>
      <c r="D4" s="76" t="s">
        <v>13</v>
      </c>
      <c r="E4" s="52">
        <v>231708.19999999998</v>
      </c>
      <c r="F4" s="34">
        <v>34157</v>
      </c>
      <c r="G4" s="88">
        <v>14</v>
      </c>
      <c r="H4" s="77">
        <v>44960</v>
      </c>
      <c r="I4" s="74" t="s">
        <v>20</v>
      </c>
    </row>
    <row r="5" spans="1:9" s="21" customFormat="1" ht="25.35" customHeight="1" x14ac:dyDescent="0.3">
      <c r="A5" s="82">
        <v>3</v>
      </c>
      <c r="B5" s="84" t="s">
        <v>21</v>
      </c>
      <c r="C5" s="84" t="s">
        <v>22</v>
      </c>
      <c r="D5" s="76" t="s">
        <v>23</v>
      </c>
      <c r="E5" s="52">
        <v>230862.84</v>
      </c>
      <c r="F5" s="34">
        <v>46090</v>
      </c>
      <c r="G5" s="88">
        <v>19</v>
      </c>
      <c r="H5" s="77">
        <v>44960</v>
      </c>
      <c r="I5" s="74" t="s">
        <v>24</v>
      </c>
    </row>
    <row r="6" spans="1:9" s="21" customFormat="1" ht="25.35" customHeight="1" x14ac:dyDescent="0.3">
      <c r="A6" s="82">
        <v>4</v>
      </c>
      <c r="B6" s="84" t="s">
        <v>15</v>
      </c>
      <c r="C6" s="84" t="s">
        <v>16</v>
      </c>
      <c r="D6" s="76" t="s">
        <v>17</v>
      </c>
      <c r="E6" s="52">
        <v>158501.51</v>
      </c>
      <c r="F6" s="34">
        <v>29205</v>
      </c>
      <c r="G6" s="88">
        <v>26</v>
      </c>
      <c r="H6" s="77">
        <v>44916</v>
      </c>
      <c r="I6" s="74" t="s">
        <v>18</v>
      </c>
    </row>
    <row r="7" spans="1:9" s="21" customFormat="1" ht="25.35" customHeight="1" x14ac:dyDescent="0.3">
      <c r="A7" s="82">
        <v>5</v>
      </c>
      <c r="B7" s="84" t="s">
        <v>25</v>
      </c>
      <c r="C7" s="84" t="s">
        <v>25</v>
      </c>
      <c r="D7" s="76" t="s">
        <v>13</v>
      </c>
      <c r="E7" s="52">
        <v>148501.49</v>
      </c>
      <c r="F7" s="34">
        <v>23937</v>
      </c>
      <c r="G7" s="88">
        <v>22</v>
      </c>
      <c r="H7" s="77">
        <v>44974</v>
      </c>
      <c r="I7" s="74" t="s">
        <v>26</v>
      </c>
    </row>
    <row r="8" spans="1:9" s="21" customFormat="1" ht="25.35" customHeight="1" x14ac:dyDescent="0.3">
      <c r="A8" s="82">
        <v>6</v>
      </c>
      <c r="B8" s="84" t="s">
        <v>27</v>
      </c>
      <c r="C8" s="84" t="s">
        <v>28</v>
      </c>
      <c r="D8" s="76" t="s">
        <v>10</v>
      </c>
      <c r="E8" s="52">
        <v>138423.26</v>
      </c>
      <c r="F8" s="34">
        <v>18015</v>
      </c>
      <c r="G8" s="88">
        <v>14</v>
      </c>
      <c r="H8" s="77">
        <v>44967</v>
      </c>
      <c r="I8" s="74" t="s">
        <v>24</v>
      </c>
    </row>
    <row r="9" spans="1:9" s="21" customFormat="1" ht="25.35" customHeight="1" x14ac:dyDescent="0.3">
      <c r="A9" s="82">
        <v>7</v>
      </c>
      <c r="B9" s="84" t="s">
        <v>33</v>
      </c>
      <c r="C9" s="84" t="s">
        <v>34</v>
      </c>
      <c r="D9" s="76" t="s">
        <v>10</v>
      </c>
      <c r="E9" s="52">
        <v>114865.27</v>
      </c>
      <c r="F9" s="34">
        <v>15252</v>
      </c>
      <c r="G9" s="88">
        <v>25</v>
      </c>
      <c r="H9" s="77">
        <v>44974</v>
      </c>
      <c r="I9" s="74" t="s">
        <v>11</v>
      </c>
    </row>
    <row r="10" spans="1:9" s="21" customFormat="1" ht="25.35" customHeight="1" x14ac:dyDescent="0.3">
      <c r="A10" s="82">
        <v>8</v>
      </c>
      <c r="B10" s="84" t="s">
        <v>36</v>
      </c>
      <c r="C10" s="84" t="s">
        <v>37</v>
      </c>
      <c r="D10" s="76" t="s">
        <v>10</v>
      </c>
      <c r="E10" s="52">
        <v>102562.4</v>
      </c>
      <c r="F10" s="34">
        <v>15256</v>
      </c>
      <c r="G10" s="88">
        <v>22</v>
      </c>
      <c r="H10" s="77">
        <v>44967</v>
      </c>
      <c r="I10" s="74" t="s">
        <v>38</v>
      </c>
    </row>
    <row r="11" spans="1:9" s="21" customFormat="1" ht="25.35" customHeight="1" x14ac:dyDescent="0.3">
      <c r="A11" s="82">
        <v>9</v>
      </c>
      <c r="B11" s="84" t="s">
        <v>12</v>
      </c>
      <c r="C11" s="84" t="s">
        <v>12</v>
      </c>
      <c r="D11" s="76" t="s">
        <v>13</v>
      </c>
      <c r="E11" s="52">
        <v>74271.710000000006</v>
      </c>
      <c r="F11" s="34">
        <v>10876</v>
      </c>
      <c r="G11" s="88">
        <v>13</v>
      </c>
      <c r="H11" s="77">
        <v>44925</v>
      </c>
      <c r="I11" s="74" t="s">
        <v>14</v>
      </c>
    </row>
    <row r="12" spans="1:9" s="21" customFormat="1" ht="25.35" customHeight="1" x14ac:dyDescent="0.3">
      <c r="A12" s="82">
        <v>10</v>
      </c>
      <c r="B12" s="84" t="s">
        <v>41</v>
      </c>
      <c r="C12" s="84" t="s">
        <v>42</v>
      </c>
      <c r="D12" s="76" t="s">
        <v>43</v>
      </c>
      <c r="E12" s="52">
        <v>60997.66</v>
      </c>
      <c r="F12" s="34">
        <v>9085</v>
      </c>
      <c r="G12" s="88">
        <v>17</v>
      </c>
      <c r="H12" s="77">
        <v>44953</v>
      </c>
      <c r="I12" s="74" t="s">
        <v>26</v>
      </c>
    </row>
    <row r="13" spans="1:9" s="21" customFormat="1" ht="25.35" customHeight="1" x14ac:dyDescent="0.3">
      <c r="A13" s="82">
        <v>11</v>
      </c>
      <c r="B13" s="84" t="s">
        <v>58</v>
      </c>
      <c r="C13" s="84" t="s">
        <v>59</v>
      </c>
      <c r="D13" s="76" t="s">
        <v>60</v>
      </c>
      <c r="E13" s="52">
        <v>43064.88</v>
      </c>
      <c r="F13" s="34">
        <v>6343</v>
      </c>
      <c r="G13" s="88">
        <v>10</v>
      </c>
      <c r="H13" s="77">
        <v>44967</v>
      </c>
      <c r="I13" s="74" t="s">
        <v>26</v>
      </c>
    </row>
    <row r="14" spans="1:9" s="21" customFormat="1" ht="25.35" customHeight="1" x14ac:dyDescent="0.3">
      <c r="A14" s="82">
        <v>12</v>
      </c>
      <c r="B14" s="84" t="s">
        <v>39</v>
      </c>
      <c r="C14" s="84" t="s">
        <v>40</v>
      </c>
      <c r="D14" s="76" t="s">
        <v>10</v>
      </c>
      <c r="E14" s="52">
        <v>28631.599999999999</v>
      </c>
      <c r="F14" s="34">
        <v>4254</v>
      </c>
      <c r="G14" s="88">
        <v>11</v>
      </c>
      <c r="H14" s="77">
        <v>44946</v>
      </c>
      <c r="I14" s="74" t="s">
        <v>743</v>
      </c>
    </row>
    <row r="15" spans="1:9" s="21" customFormat="1" ht="25.35" customHeight="1" x14ac:dyDescent="0.3">
      <c r="A15" s="82">
        <v>13</v>
      </c>
      <c r="B15" s="84" t="s">
        <v>64</v>
      </c>
      <c r="C15" s="84" t="s">
        <v>65</v>
      </c>
      <c r="D15" s="76" t="s">
        <v>66</v>
      </c>
      <c r="E15" s="52">
        <v>28620.6</v>
      </c>
      <c r="F15" s="34">
        <v>4532</v>
      </c>
      <c r="G15" s="88">
        <v>18</v>
      </c>
      <c r="H15" s="77">
        <v>44960</v>
      </c>
      <c r="I15" s="74" t="s">
        <v>11</v>
      </c>
    </row>
    <row r="16" spans="1:9" s="21" customFormat="1" ht="25.35" customHeight="1" x14ac:dyDescent="0.3">
      <c r="A16" s="82">
        <v>14</v>
      </c>
      <c r="B16" s="84" t="s">
        <v>69</v>
      </c>
      <c r="C16" s="84" t="s">
        <v>70</v>
      </c>
      <c r="D16" s="76" t="s">
        <v>10</v>
      </c>
      <c r="E16" s="52">
        <v>23254.21</v>
      </c>
      <c r="F16" s="34">
        <v>3368</v>
      </c>
      <c r="G16" s="88">
        <v>10</v>
      </c>
      <c r="H16" s="77">
        <v>44967</v>
      </c>
      <c r="I16" s="74" t="s">
        <v>11</v>
      </c>
    </row>
    <row r="17" spans="1:9" s="21" customFormat="1" ht="25.35" customHeight="1" x14ac:dyDescent="0.3">
      <c r="A17" s="82">
        <v>15</v>
      </c>
      <c r="B17" s="84" t="s">
        <v>72</v>
      </c>
      <c r="C17" s="84" t="s">
        <v>73</v>
      </c>
      <c r="D17" s="76" t="s">
        <v>23</v>
      </c>
      <c r="E17" s="52">
        <v>23037.49</v>
      </c>
      <c r="F17" s="34">
        <v>4622</v>
      </c>
      <c r="G17" s="88">
        <v>20</v>
      </c>
      <c r="H17" s="77">
        <v>44981</v>
      </c>
      <c r="I17" s="74" t="s">
        <v>32</v>
      </c>
    </row>
    <row r="18" spans="1:9" s="21" customFormat="1" ht="25.35" customHeight="1" x14ac:dyDescent="0.3">
      <c r="A18" s="82">
        <v>16</v>
      </c>
      <c r="B18" s="84" t="s">
        <v>74</v>
      </c>
      <c r="C18" s="84" t="s">
        <v>75</v>
      </c>
      <c r="D18" s="76" t="s">
        <v>10</v>
      </c>
      <c r="E18" s="52">
        <v>21243.39</v>
      </c>
      <c r="F18" s="34">
        <v>3484</v>
      </c>
      <c r="G18" s="88">
        <v>12</v>
      </c>
      <c r="H18" s="77">
        <v>44981</v>
      </c>
      <c r="I18" s="74" t="s">
        <v>46</v>
      </c>
    </row>
    <row r="19" spans="1:9" s="21" customFormat="1" ht="25.35" customHeight="1" x14ac:dyDescent="0.3">
      <c r="A19" s="82">
        <v>17</v>
      </c>
      <c r="B19" s="84" t="s">
        <v>76</v>
      </c>
      <c r="C19" s="84" t="s">
        <v>77</v>
      </c>
      <c r="D19" s="76" t="s">
        <v>10</v>
      </c>
      <c r="E19" s="52">
        <v>20332.669999999998</v>
      </c>
      <c r="F19" s="34">
        <v>2696</v>
      </c>
      <c r="G19" s="88">
        <v>14</v>
      </c>
      <c r="H19" s="77">
        <v>44981</v>
      </c>
      <c r="I19" s="74" t="s">
        <v>18</v>
      </c>
    </row>
    <row r="20" spans="1:9" s="21" customFormat="1" ht="25.35" customHeight="1" x14ac:dyDescent="0.3">
      <c r="A20" s="82">
        <v>18</v>
      </c>
      <c r="B20" s="84" t="s">
        <v>29</v>
      </c>
      <c r="C20" s="84" t="s">
        <v>30</v>
      </c>
      <c r="D20" s="76" t="s">
        <v>31</v>
      </c>
      <c r="E20" s="52">
        <v>18691.310000000001</v>
      </c>
      <c r="F20" s="34">
        <v>3993</v>
      </c>
      <c r="G20" s="88">
        <v>10</v>
      </c>
      <c r="H20" s="77">
        <v>44925</v>
      </c>
      <c r="I20" s="74" t="s">
        <v>32</v>
      </c>
    </row>
    <row r="21" spans="1:9" s="21" customFormat="1" ht="25.35" customHeight="1" x14ac:dyDescent="0.3">
      <c r="A21" s="82">
        <v>19</v>
      </c>
      <c r="B21" s="84" t="s">
        <v>83</v>
      </c>
      <c r="C21" s="84" t="s">
        <v>84</v>
      </c>
      <c r="D21" s="76" t="s">
        <v>10</v>
      </c>
      <c r="E21" s="52">
        <v>18521.71</v>
      </c>
      <c r="F21" s="34">
        <v>2785</v>
      </c>
      <c r="G21" s="88">
        <v>13</v>
      </c>
      <c r="H21" s="77">
        <v>44960</v>
      </c>
      <c r="I21" s="74" t="s">
        <v>744</v>
      </c>
    </row>
    <row r="22" spans="1:9" s="21" customFormat="1" ht="25.35" customHeight="1" x14ac:dyDescent="0.3">
      <c r="A22" s="82">
        <v>20</v>
      </c>
      <c r="B22" s="84" t="s">
        <v>52</v>
      </c>
      <c r="C22" s="84" t="s">
        <v>53</v>
      </c>
      <c r="D22" s="76" t="s">
        <v>54</v>
      </c>
      <c r="E22" s="52">
        <v>18015</v>
      </c>
      <c r="F22" s="34">
        <v>3670</v>
      </c>
      <c r="G22" s="88">
        <v>12</v>
      </c>
      <c r="H22" s="77">
        <v>44939</v>
      </c>
      <c r="I22" s="74" t="s">
        <v>55</v>
      </c>
    </row>
    <row r="23" spans="1:9" s="21" customFormat="1" ht="25.35" customHeight="1" x14ac:dyDescent="0.3">
      <c r="A23" s="82">
        <v>21</v>
      </c>
      <c r="B23" s="84" t="s">
        <v>85</v>
      </c>
      <c r="C23" s="84" t="s">
        <v>86</v>
      </c>
      <c r="D23" s="76" t="s">
        <v>87</v>
      </c>
      <c r="E23" s="52">
        <v>17095.689999999999</v>
      </c>
      <c r="F23" s="34">
        <v>2599</v>
      </c>
      <c r="G23" s="88">
        <v>15</v>
      </c>
      <c r="H23" s="77">
        <v>44974</v>
      </c>
      <c r="I23" s="74" t="s">
        <v>26</v>
      </c>
    </row>
    <row r="24" spans="1:9" s="21" customFormat="1" ht="25.35" customHeight="1" x14ac:dyDescent="0.3">
      <c r="A24" s="82">
        <v>22</v>
      </c>
      <c r="B24" s="84" t="s">
        <v>90</v>
      </c>
      <c r="C24" s="84" t="s">
        <v>91</v>
      </c>
      <c r="D24" s="76" t="s">
        <v>10</v>
      </c>
      <c r="E24" s="52">
        <v>14656.17</v>
      </c>
      <c r="F24" s="34">
        <v>2311</v>
      </c>
      <c r="G24" s="88">
        <v>14</v>
      </c>
      <c r="H24" s="77">
        <v>44981</v>
      </c>
      <c r="I24" s="74" t="s">
        <v>35</v>
      </c>
    </row>
    <row r="25" spans="1:9" s="21" customFormat="1" ht="25.35" customHeight="1" x14ac:dyDescent="0.3">
      <c r="A25" s="82">
        <v>23</v>
      </c>
      <c r="B25" s="84" t="s">
        <v>67</v>
      </c>
      <c r="C25" s="84" t="s">
        <v>68</v>
      </c>
      <c r="D25" s="76" t="s">
        <v>10</v>
      </c>
      <c r="E25" s="52">
        <v>13961.04</v>
      </c>
      <c r="F25" s="34">
        <v>2457</v>
      </c>
      <c r="G25" s="88">
        <v>11</v>
      </c>
      <c r="H25" s="77">
        <v>44953</v>
      </c>
      <c r="I25" s="74" t="s">
        <v>26</v>
      </c>
    </row>
    <row r="26" spans="1:9" s="21" customFormat="1" ht="25.35" customHeight="1" x14ac:dyDescent="0.3">
      <c r="A26" s="82">
        <v>24</v>
      </c>
      <c r="B26" s="84" t="s">
        <v>78</v>
      </c>
      <c r="C26" s="84" t="s">
        <v>78</v>
      </c>
      <c r="D26" s="76" t="s">
        <v>13</v>
      </c>
      <c r="E26" s="52">
        <v>12754.97</v>
      </c>
      <c r="F26" s="34">
        <v>2199</v>
      </c>
      <c r="G26" s="88">
        <v>11</v>
      </c>
      <c r="H26" s="77">
        <v>44953</v>
      </c>
      <c r="I26" s="74" t="s">
        <v>79</v>
      </c>
    </row>
    <row r="27" spans="1:9" s="21" customFormat="1" ht="25.35" customHeight="1" x14ac:dyDescent="0.3">
      <c r="A27" s="82">
        <v>25</v>
      </c>
      <c r="B27" s="84" t="s">
        <v>98</v>
      </c>
      <c r="C27" s="84" t="s">
        <v>99</v>
      </c>
      <c r="D27" s="76" t="s">
        <v>10</v>
      </c>
      <c r="E27" s="52">
        <v>11784</v>
      </c>
      <c r="F27" s="34">
        <v>1722</v>
      </c>
      <c r="G27" s="88">
        <v>11</v>
      </c>
      <c r="H27" s="77">
        <v>44981</v>
      </c>
      <c r="I27" s="74" t="s">
        <v>55</v>
      </c>
    </row>
    <row r="28" spans="1:9" s="21" customFormat="1" ht="25.35" customHeight="1" x14ac:dyDescent="0.3">
      <c r="A28" s="82">
        <v>26</v>
      </c>
      <c r="B28" s="84" t="s">
        <v>56</v>
      </c>
      <c r="C28" s="84" t="s">
        <v>56</v>
      </c>
      <c r="D28" s="76" t="s">
        <v>13</v>
      </c>
      <c r="E28" s="52">
        <v>11521.009999999995</v>
      </c>
      <c r="F28" s="34">
        <v>1711</v>
      </c>
      <c r="G28" s="88">
        <v>8</v>
      </c>
      <c r="H28" s="77">
        <v>44946</v>
      </c>
      <c r="I28" s="74" t="s">
        <v>57</v>
      </c>
    </row>
    <row r="29" spans="1:9" s="21" customFormat="1" ht="25.35" customHeight="1" x14ac:dyDescent="0.3">
      <c r="A29" s="82">
        <v>27</v>
      </c>
      <c r="B29" s="84" t="s">
        <v>109</v>
      </c>
      <c r="C29" s="84" t="s">
        <v>110</v>
      </c>
      <c r="D29" s="76" t="s">
        <v>10</v>
      </c>
      <c r="E29" s="52">
        <v>8346.6299999999992</v>
      </c>
      <c r="F29" s="34">
        <v>1212</v>
      </c>
      <c r="G29" s="88">
        <v>8</v>
      </c>
      <c r="H29" s="77">
        <v>44960</v>
      </c>
      <c r="I29" s="74" t="s">
        <v>46</v>
      </c>
    </row>
    <row r="30" spans="1:9" s="21" customFormat="1" ht="25.35" customHeight="1" x14ac:dyDescent="0.3">
      <c r="A30" s="82">
        <v>28</v>
      </c>
      <c r="B30" s="84" t="s">
        <v>111</v>
      </c>
      <c r="C30" s="84" t="s">
        <v>112</v>
      </c>
      <c r="D30" s="76" t="s">
        <v>113</v>
      </c>
      <c r="E30" s="52">
        <v>7606</v>
      </c>
      <c r="F30" s="34">
        <v>1140</v>
      </c>
      <c r="G30" s="88">
        <v>9</v>
      </c>
      <c r="H30" s="77">
        <v>44967</v>
      </c>
      <c r="I30" s="74" t="s">
        <v>55</v>
      </c>
    </row>
    <row r="31" spans="1:9" s="21" customFormat="1" ht="25.35" customHeight="1" x14ac:dyDescent="0.3">
      <c r="A31" s="82">
        <v>29</v>
      </c>
      <c r="B31" s="84" t="s">
        <v>61</v>
      </c>
      <c r="C31" s="84" t="s">
        <v>62</v>
      </c>
      <c r="D31" s="76" t="s">
        <v>63</v>
      </c>
      <c r="E31" s="52">
        <v>6528.78</v>
      </c>
      <c r="F31" s="34">
        <v>1095</v>
      </c>
      <c r="G31" s="88">
        <v>3</v>
      </c>
      <c r="H31" s="77">
        <v>44932</v>
      </c>
      <c r="I31" s="74" t="s">
        <v>32</v>
      </c>
    </row>
    <row r="32" spans="1:9" s="21" customFormat="1" ht="25.35" customHeight="1" x14ac:dyDescent="0.3">
      <c r="A32" s="82">
        <v>30</v>
      </c>
      <c r="B32" s="84" t="s">
        <v>80</v>
      </c>
      <c r="C32" s="84" t="s">
        <v>354</v>
      </c>
      <c r="D32" s="76" t="s">
        <v>81</v>
      </c>
      <c r="E32" s="52">
        <v>6115.05</v>
      </c>
      <c r="F32" s="34">
        <v>957</v>
      </c>
      <c r="G32" s="88">
        <v>6</v>
      </c>
      <c r="H32" s="77">
        <v>44939</v>
      </c>
      <c r="I32" s="74" t="s">
        <v>82</v>
      </c>
    </row>
    <row r="33" spans="1:9" s="21" customFormat="1" ht="25.35" customHeight="1" x14ac:dyDescent="0.3">
      <c r="A33" s="82">
        <v>31</v>
      </c>
      <c r="B33" s="84" t="s">
        <v>124</v>
      </c>
      <c r="C33" s="84" t="s">
        <v>125</v>
      </c>
      <c r="D33" s="76" t="s">
        <v>54</v>
      </c>
      <c r="E33" s="52">
        <v>4940.6000000000004</v>
      </c>
      <c r="F33" s="34">
        <v>1210</v>
      </c>
      <c r="G33" s="88">
        <v>8</v>
      </c>
      <c r="H33" s="77">
        <v>44602</v>
      </c>
      <c r="I33" s="74" t="s">
        <v>82</v>
      </c>
    </row>
    <row r="34" spans="1:9" s="21" customFormat="1" ht="25.35" customHeight="1" x14ac:dyDescent="0.3">
      <c r="A34" s="82">
        <v>32</v>
      </c>
      <c r="B34" s="84" t="s">
        <v>47</v>
      </c>
      <c r="C34" s="84" t="s">
        <v>48</v>
      </c>
      <c r="D34" s="76" t="s">
        <v>10</v>
      </c>
      <c r="E34" s="52">
        <v>4831.16</v>
      </c>
      <c r="F34" s="34">
        <v>780</v>
      </c>
      <c r="G34" s="88">
        <v>3</v>
      </c>
      <c r="H34" s="77">
        <v>44932</v>
      </c>
      <c r="I34" s="74" t="s">
        <v>46</v>
      </c>
    </row>
    <row r="35" spans="1:9" s="21" customFormat="1" ht="25.35" customHeight="1" x14ac:dyDescent="0.3">
      <c r="A35" s="82">
        <v>33</v>
      </c>
      <c r="B35" s="84" t="s">
        <v>92</v>
      </c>
      <c r="C35" s="84" t="s">
        <v>93</v>
      </c>
      <c r="D35" s="76" t="s">
        <v>10</v>
      </c>
      <c r="E35" s="52">
        <v>4651.3</v>
      </c>
      <c r="F35" s="34">
        <v>727</v>
      </c>
      <c r="G35" s="88">
        <v>11</v>
      </c>
      <c r="H35" s="77">
        <v>44953</v>
      </c>
      <c r="I35" s="74" t="s">
        <v>71</v>
      </c>
    </row>
    <row r="36" spans="1:9" s="21" customFormat="1" ht="25.35" customHeight="1" x14ac:dyDescent="0.3">
      <c r="A36" s="82">
        <v>34</v>
      </c>
      <c r="B36" s="84" t="s">
        <v>132</v>
      </c>
      <c r="C36" s="84" t="s">
        <v>132</v>
      </c>
      <c r="D36" s="76" t="s">
        <v>133</v>
      </c>
      <c r="E36" s="52">
        <v>4292.1400000000003</v>
      </c>
      <c r="F36" s="34">
        <v>493</v>
      </c>
      <c r="G36" s="88">
        <v>5</v>
      </c>
      <c r="H36" s="77">
        <v>44981</v>
      </c>
      <c r="I36" s="74" t="s">
        <v>134</v>
      </c>
    </row>
    <row r="37" spans="1:9" s="21" customFormat="1" ht="25.35" customHeight="1" x14ac:dyDescent="0.3">
      <c r="A37" s="82">
        <v>35</v>
      </c>
      <c r="B37" s="84" t="s">
        <v>44</v>
      </c>
      <c r="C37" s="84" t="s">
        <v>45</v>
      </c>
      <c r="D37" s="76" t="s">
        <v>10</v>
      </c>
      <c r="E37" s="52">
        <v>4045.89</v>
      </c>
      <c r="F37" s="34">
        <v>682</v>
      </c>
      <c r="G37" s="88">
        <v>6</v>
      </c>
      <c r="H37" s="77">
        <v>44916</v>
      </c>
      <c r="I37" s="74" t="s">
        <v>46</v>
      </c>
    </row>
    <row r="38" spans="1:9" s="21" customFormat="1" ht="25.35" customHeight="1" x14ac:dyDescent="0.3">
      <c r="A38" s="82">
        <v>36</v>
      </c>
      <c r="B38" s="84" t="s">
        <v>118</v>
      </c>
      <c r="C38" s="84" t="s">
        <v>118</v>
      </c>
      <c r="D38" s="76" t="s">
        <v>13</v>
      </c>
      <c r="E38" s="52">
        <v>3983.8</v>
      </c>
      <c r="F38" s="34">
        <v>888</v>
      </c>
      <c r="G38" s="88">
        <v>9</v>
      </c>
      <c r="H38" s="77">
        <v>44951</v>
      </c>
      <c r="I38" s="74" t="s">
        <v>119</v>
      </c>
    </row>
    <row r="39" spans="1:9" ht="25.35" customHeight="1" x14ac:dyDescent="0.3">
      <c r="A39" s="82">
        <v>37</v>
      </c>
      <c r="B39" s="84" t="s">
        <v>135</v>
      </c>
      <c r="C39" s="84" t="s">
        <v>136</v>
      </c>
      <c r="D39" s="76" t="s">
        <v>137</v>
      </c>
      <c r="E39" s="52">
        <v>3917.7</v>
      </c>
      <c r="F39" s="34">
        <v>595</v>
      </c>
      <c r="G39" s="88">
        <v>1</v>
      </c>
      <c r="H39" s="77" t="s">
        <v>138</v>
      </c>
      <c r="I39" s="74" t="s">
        <v>38</v>
      </c>
    </row>
    <row r="40" spans="1:9" ht="25.35" customHeight="1" x14ac:dyDescent="0.3">
      <c r="A40" s="82">
        <v>38</v>
      </c>
      <c r="B40" s="84" t="s">
        <v>100</v>
      </c>
      <c r="C40" s="84" t="s">
        <v>101</v>
      </c>
      <c r="D40" s="76" t="s">
        <v>10</v>
      </c>
      <c r="E40" s="52">
        <v>3274.29</v>
      </c>
      <c r="F40" s="34">
        <v>715</v>
      </c>
      <c r="G40" s="88">
        <v>1</v>
      </c>
      <c r="H40" s="77">
        <v>44890</v>
      </c>
      <c r="I40" s="74" t="s">
        <v>11</v>
      </c>
    </row>
    <row r="41" spans="1:9" ht="25.35" customHeight="1" x14ac:dyDescent="0.3">
      <c r="A41" s="82">
        <v>39</v>
      </c>
      <c r="B41" s="84" t="s">
        <v>142</v>
      </c>
      <c r="C41" s="84" t="s">
        <v>143</v>
      </c>
      <c r="D41" s="76" t="s">
        <v>144</v>
      </c>
      <c r="E41" s="52">
        <v>2801.4</v>
      </c>
      <c r="F41" s="34">
        <v>452</v>
      </c>
      <c r="G41" s="88">
        <v>5</v>
      </c>
      <c r="H41" s="77">
        <v>44967</v>
      </c>
      <c r="I41" s="74" t="s">
        <v>105</v>
      </c>
    </row>
    <row r="42" spans="1:9" ht="25.35" customHeight="1" x14ac:dyDescent="0.3">
      <c r="A42" s="82">
        <v>40</v>
      </c>
      <c r="B42" s="84" t="s">
        <v>120</v>
      </c>
      <c r="C42" s="84" t="s">
        <v>121</v>
      </c>
      <c r="D42" s="76" t="s">
        <v>122</v>
      </c>
      <c r="E42" s="52">
        <v>2478</v>
      </c>
      <c r="F42" s="34">
        <v>495</v>
      </c>
      <c r="G42" s="88">
        <v>4</v>
      </c>
      <c r="H42" s="77">
        <v>44939</v>
      </c>
      <c r="I42" s="74" t="s">
        <v>123</v>
      </c>
    </row>
    <row r="43" spans="1:9" ht="25.35" customHeight="1" x14ac:dyDescent="0.3">
      <c r="A43" s="82">
        <v>41</v>
      </c>
      <c r="B43" s="84" t="s">
        <v>94</v>
      </c>
      <c r="C43" s="84" t="s">
        <v>95</v>
      </c>
      <c r="D43" s="76" t="s">
        <v>10</v>
      </c>
      <c r="E43" s="52">
        <v>2456</v>
      </c>
      <c r="F43" s="34">
        <v>358</v>
      </c>
      <c r="G43" s="88">
        <v>2</v>
      </c>
      <c r="H43" s="77">
        <v>44883</v>
      </c>
      <c r="I43" s="74" t="s">
        <v>11</v>
      </c>
    </row>
    <row r="44" spans="1:9" ht="25.35" customHeight="1" x14ac:dyDescent="0.3">
      <c r="A44" s="82">
        <v>42</v>
      </c>
      <c r="B44" s="84" t="s">
        <v>146</v>
      </c>
      <c r="C44" s="84" t="s">
        <v>352</v>
      </c>
      <c r="D44" s="76" t="s">
        <v>63</v>
      </c>
      <c r="E44" s="52">
        <v>2228.5</v>
      </c>
      <c r="F44" s="34">
        <v>447</v>
      </c>
      <c r="G44" s="88">
        <v>21</v>
      </c>
      <c r="H44" s="77">
        <v>44967</v>
      </c>
      <c r="I44" s="74" t="s">
        <v>147</v>
      </c>
    </row>
    <row r="45" spans="1:9" ht="25.35" customHeight="1" x14ac:dyDescent="0.3">
      <c r="A45" s="82">
        <v>43</v>
      </c>
      <c r="B45" s="84" t="s">
        <v>114</v>
      </c>
      <c r="C45" s="84" t="s">
        <v>115</v>
      </c>
      <c r="D45" s="76" t="s">
        <v>116</v>
      </c>
      <c r="E45" s="52">
        <v>2150.6</v>
      </c>
      <c r="F45" s="34">
        <v>400</v>
      </c>
      <c r="G45" s="88">
        <v>3</v>
      </c>
      <c r="H45" s="77">
        <v>44896</v>
      </c>
      <c r="I45" s="74" t="s">
        <v>117</v>
      </c>
    </row>
    <row r="46" spans="1:9" ht="25.35" customHeight="1" x14ac:dyDescent="0.3">
      <c r="A46" s="82">
        <v>44</v>
      </c>
      <c r="B46" s="84" t="s">
        <v>153</v>
      </c>
      <c r="C46" s="84" t="s">
        <v>153</v>
      </c>
      <c r="D46" s="76" t="s">
        <v>63</v>
      </c>
      <c r="E46" s="52">
        <v>1944.5</v>
      </c>
      <c r="F46" s="34">
        <v>255</v>
      </c>
      <c r="G46" s="88">
        <v>2</v>
      </c>
      <c r="H46" s="77">
        <v>44974</v>
      </c>
      <c r="I46" s="74" t="s">
        <v>117</v>
      </c>
    </row>
    <row r="47" spans="1:9" ht="25.35" customHeight="1" x14ac:dyDescent="0.3">
      <c r="A47" s="82">
        <v>45</v>
      </c>
      <c r="B47" s="84" t="s">
        <v>154</v>
      </c>
      <c r="C47" s="84" t="s">
        <v>155</v>
      </c>
      <c r="D47" s="76" t="s">
        <v>156</v>
      </c>
      <c r="E47" s="52">
        <v>1752.8</v>
      </c>
      <c r="F47" s="34">
        <v>453</v>
      </c>
      <c r="G47" s="88">
        <v>21</v>
      </c>
      <c r="H47" s="77">
        <v>44981</v>
      </c>
      <c r="I47" s="74" t="s">
        <v>147</v>
      </c>
    </row>
    <row r="48" spans="1:9" ht="25.35" customHeight="1" x14ac:dyDescent="0.3">
      <c r="A48" s="82">
        <v>46</v>
      </c>
      <c r="B48" s="84" t="s">
        <v>157</v>
      </c>
      <c r="C48" s="84" t="s">
        <v>158</v>
      </c>
      <c r="D48" s="76" t="s">
        <v>159</v>
      </c>
      <c r="E48" s="52">
        <v>1634.8</v>
      </c>
      <c r="F48" s="34">
        <v>270</v>
      </c>
      <c r="G48" s="88">
        <v>4</v>
      </c>
      <c r="H48" s="77">
        <v>44960</v>
      </c>
      <c r="I48" s="74" t="s">
        <v>105</v>
      </c>
    </row>
    <row r="49" spans="1:9" ht="25.35" customHeight="1" x14ac:dyDescent="0.3">
      <c r="A49" s="82">
        <v>47</v>
      </c>
      <c r="B49" s="84" t="s">
        <v>88</v>
      </c>
      <c r="C49" s="84" t="s">
        <v>88</v>
      </c>
      <c r="D49" s="76" t="s">
        <v>13</v>
      </c>
      <c r="E49" s="52">
        <v>1454.9</v>
      </c>
      <c r="F49" s="34">
        <v>204</v>
      </c>
      <c r="G49" s="88">
        <v>2</v>
      </c>
      <c r="H49" s="77">
        <v>44848</v>
      </c>
      <c r="I49" s="74" t="s">
        <v>89</v>
      </c>
    </row>
    <row r="50" spans="1:9" ht="25.35" customHeight="1" x14ac:dyDescent="0.3">
      <c r="A50" s="82">
        <v>48</v>
      </c>
      <c r="B50" s="84" t="s">
        <v>102</v>
      </c>
      <c r="C50" s="84" t="s">
        <v>103</v>
      </c>
      <c r="D50" s="76" t="s">
        <v>104</v>
      </c>
      <c r="E50" s="52">
        <v>1380.5</v>
      </c>
      <c r="F50" s="34">
        <v>223</v>
      </c>
      <c r="G50" s="88">
        <v>4</v>
      </c>
      <c r="H50" s="77">
        <v>44932</v>
      </c>
      <c r="I50" s="74" t="s">
        <v>105</v>
      </c>
    </row>
    <row r="51" spans="1:9" ht="25.35" customHeight="1" x14ac:dyDescent="0.3">
      <c r="A51" s="82">
        <v>49</v>
      </c>
      <c r="B51" s="84" t="s">
        <v>163</v>
      </c>
      <c r="C51" s="84" t="s">
        <v>164</v>
      </c>
      <c r="D51" s="76" t="s">
        <v>165</v>
      </c>
      <c r="E51" s="52">
        <v>1267.8</v>
      </c>
      <c r="F51" s="34">
        <v>207</v>
      </c>
      <c r="G51" s="88">
        <v>4</v>
      </c>
      <c r="H51" s="77">
        <v>44974</v>
      </c>
      <c r="I51" s="74" t="s">
        <v>105</v>
      </c>
    </row>
    <row r="52" spans="1:9" ht="25.35" customHeight="1" x14ac:dyDescent="0.3">
      <c r="A52" s="82">
        <v>50</v>
      </c>
      <c r="B52" s="84" t="s">
        <v>49</v>
      </c>
      <c r="C52" s="84" t="s">
        <v>50</v>
      </c>
      <c r="D52" s="76" t="s">
        <v>10</v>
      </c>
      <c r="E52" s="52">
        <v>1191.8599999999999</v>
      </c>
      <c r="F52" s="34">
        <v>220</v>
      </c>
      <c r="G52" s="88">
        <v>1</v>
      </c>
      <c r="H52" s="77">
        <v>44939</v>
      </c>
      <c r="I52" s="74" t="s">
        <v>26</v>
      </c>
    </row>
    <row r="53" spans="1:9" ht="25.35" customHeight="1" x14ac:dyDescent="0.3">
      <c r="A53" s="82">
        <v>51</v>
      </c>
      <c r="B53" s="84" t="s">
        <v>169</v>
      </c>
      <c r="C53" s="84" t="s">
        <v>170</v>
      </c>
      <c r="D53" s="76" t="s">
        <v>171</v>
      </c>
      <c r="E53" s="52">
        <v>1102.6500000000001</v>
      </c>
      <c r="F53" s="34">
        <v>202</v>
      </c>
      <c r="G53" s="88">
        <v>5</v>
      </c>
      <c r="H53" s="77">
        <v>44981</v>
      </c>
      <c r="I53" s="74" t="s">
        <v>105</v>
      </c>
    </row>
    <row r="54" spans="1:9" ht="25.35" customHeight="1" x14ac:dyDescent="0.3">
      <c r="A54" s="82">
        <v>52</v>
      </c>
      <c r="B54" s="84" t="s">
        <v>106</v>
      </c>
      <c r="C54" s="84" t="s">
        <v>107</v>
      </c>
      <c r="D54" s="76" t="s">
        <v>108</v>
      </c>
      <c r="E54" s="52">
        <v>987</v>
      </c>
      <c r="F54" s="34">
        <v>210</v>
      </c>
      <c r="G54" s="88">
        <v>5</v>
      </c>
      <c r="H54" s="77">
        <v>44855</v>
      </c>
      <c r="I54" s="74" t="s">
        <v>105</v>
      </c>
    </row>
    <row r="55" spans="1:9" ht="25.35" customHeight="1" x14ac:dyDescent="0.3">
      <c r="A55" s="82">
        <v>53</v>
      </c>
      <c r="B55" s="84" t="s">
        <v>126</v>
      </c>
      <c r="C55" s="84" t="s">
        <v>127</v>
      </c>
      <c r="D55" s="76" t="s">
        <v>128</v>
      </c>
      <c r="E55" s="52">
        <v>974</v>
      </c>
      <c r="F55" s="34">
        <v>184</v>
      </c>
      <c r="G55" s="88">
        <v>4</v>
      </c>
      <c r="H55" s="77">
        <v>44939</v>
      </c>
      <c r="I55" s="74" t="s">
        <v>105</v>
      </c>
    </row>
    <row r="56" spans="1:9" ht="25.35" customHeight="1" x14ac:dyDescent="0.3">
      <c r="A56" s="82">
        <v>54</v>
      </c>
      <c r="B56" s="84" t="s">
        <v>175</v>
      </c>
      <c r="C56" s="84" t="s">
        <v>175</v>
      </c>
      <c r="D56" s="76" t="s">
        <v>13</v>
      </c>
      <c r="E56" s="52">
        <v>839.5</v>
      </c>
      <c r="F56" s="34">
        <v>265</v>
      </c>
      <c r="G56" s="88">
        <v>1</v>
      </c>
      <c r="H56" s="77">
        <v>44659</v>
      </c>
      <c r="I56" s="74" t="s">
        <v>26</v>
      </c>
    </row>
    <row r="57" spans="1:9" ht="25.35" customHeight="1" x14ac:dyDescent="0.3">
      <c r="A57" s="82">
        <v>55</v>
      </c>
      <c r="B57" s="84" t="s">
        <v>176</v>
      </c>
      <c r="C57" s="84" t="s">
        <v>177</v>
      </c>
      <c r="D57" s="76" t="s">
        <v>23</v>
      </c>
      <c r="E57" s="52">
        <v>837.3</v>
      </c>
      <c r="F57" s="34">
        <v>161</v>
      </c>
      <c r="G57" s="88">
        <v>5</v>
      </c>
      <c r="H57" s="77">
        <v>44974</v>
      </c>
      <c r="I57" s="74" t="s">
        <v>35</v>
      </c>
    </row>
    <row r="58" spans="1:9" ht="25.35" customHeight="1" x14ac:dyDescent="0.3">
      <c r="A58" s="82">
        <v>56</v>
      </c>
      <c r="B58" s="84" t="s">
        <v>178</v>
      </c>
      <c r="C58" s="84" t="s">
        <v>178</v>
      </c>
      <c r="D58" s="76" t="s">
        <v>133</v>
      </c>
      <c r="E58" s="52">
        <v>791.42</v>
      </c>
      <c r="F58" s="34">
        <v>99</v>
      </c>
      <c r="G58" s="88">
        <v>3</v>
      </c>
      <c r="H58" s="77">
        <v>44981</v>
      </c>
      <c r="I58" s="74" t="s">
        <v>134</v>
      </c>
    </row>
    <row r="59" spans="1:9" ht="25.35" customHeight="1" x14ac:dyDescent="0.3">
      <c r="A59" s="82">
        <v>57</v>
      </c>
      <c r="B59" s="84" t="s">
        <v>150</v>
      </c>
      <c r="C59" s="84" t="s">
        <v>151</v>
      </c>
      <c r="D59" s="76" t="s">
        <v>152</v>
      </c>
      <c r="E59" s="52">
        <v>758</v>
      </c>
      <c r="F59" s="34">
        <v>125</v>
      </c>
      <c r="G59" s="88">
        <v>2</v>
      </c>
      <c r="H59" s="77">
        <v>44897</v>
      </c>
      <c r="I59" s="74" t="s">
        <v>105</v>
      </c>
    </row>
    <row r="60" spans="1:9" ht="25.35" customHeight="1" x14ac:dyDescent="0.3">
      <c r="A60" s="82">
        <v>58</v>
      </c>
      <c r="B60" s="84" t="s">
        <v>139</v>
      </c>
      <c r="C60" s="84" t="s">
        <v>140</v>
      </c>
      <c r="D60" s="76" t="s">
        <v>141</v>
      </c>
      <c r="E60" s="52">
        <v>737.1</v>
      </c>
      <c r="F60" s="34">
        <v>138</v>
      </c>
      <c r="G60" s="88">
        <v>5</v>
      </c>
      <c r="H60" s="77">
        <v>44932</v>
      </c>
      <c r="I60" s="74" t="s">
        <v>117</v>
      </c>
    </row>
    <row r="61" spans="1:9" ht="25.35" customHeight="1" x14ac:dyDescent="0.3">
      <c r="A61" s="82">
        <v>59</v>
      </c>
      <c r="B61" s="84" t="s">
        <v>182</v>
      </c>
      <c r="C61" s="84" t="s">
        <v>183</v>
      </c>
      <c r="D61" s="76" t="s">
        <v>10</v>
      </c>
      <c r="E61" s="52">
        <v>702.5</v>
      </c>
      <c r="F61" s="34">
        <v>137</v>
      </c>
      <c r="G61" s="88">
        <v>1</v>
      </c>
      <c r="H61" s="77">
        <v>41950</v>
      </c>
      <c r="I61" s="74" t="s">
        <v>24</v>
      </c>
    </row>
    <row r="62" spans="1:9" ht="25.35" customHeight="1" x14ac:dyDescent="0.3">
      <c r="A62" s="82">
        <v>60</v>
      </c>
      <c r="B62" s="84" t="s">
        <v>186</v>
      </c>
      <c r="C62" s="84" t="s">
        <v>187</v>
      </c>
      <c r="D62" s="76" t="s">
        <v>188</v>
      </c>
      <c r="E62" s="52">
        <v>607.45000000000005</v>
      </c>
      <c r="F62" s="34">
        <v>101</v>
      </c>
      <c r="G62" s="88">
        <v>5</v>
      </c>
      <c r="H62" s="77">
        <v>44974</v>
      </c>
      <c r="I62" s="74" t="s">
        <v>82</v>
      </c>
    </row>
    <row r="63" spans="1:9" ht="25.35" customHeight="1" x14ac:dyDescent="0.3">
      <c r="A63" s="82">
        <v>61</v>
      </c>
      <c r="B63" s="84" t="s">
        <v>243</v>
      </c>
      <c r="C63" s="84" t="s">
        <v>244</v>
      </c>
      <c r="D63" s="76" t="s">
        <v>10</v>
      </c>
      <c r="E63" s="52">
        <v>564</v>
      </c>
      <c r="F63" s="34">
        <v>110</v>
      </c>
      <c r="G63" s="88">
        <v>1</v>
      </c>
      <c r="H63" s="77">
        <v>40382</v>
      </c>
      <c r="I63" s="74" t="s">
        <v>24</v>
      </c>
    </row>
    <row r="64" spans="1:9" ht="25.35" customHeight="1" x14ac:dyDescent="0.3">
      <c r="A64" s="82">
        <v>62</v>
      </c>
      <c r="B64" s="84" t="s">
        <v>166</v>
      </c>
      <c r="C64" s="84" t="s">
        <v>167</v>
      </c>
      <c r="D64" s="76" t="s">
        <v>168</v>
      </c>
      <c r="E64" s="52">
        <v>470.5</v>
      </c>
      <c r="F64" s="34">
        <v>91</v>
      </c>
      <c r="G64" s="88">
        <v>2</v>
      </c>
      <c r="H64" s="77">
        <v>44896</v>
      </c>
      <c r="I64" s="74" t="s">
        <v>117</v>
      </c>
    </row>
    <row r="65" spans="1:9" ht="25.35" customHeight="1" x14ac:dyDescent="0.3">
      <c r="A65" s="82">
        <v>63</v>
      </c>
      <c r="B65" s="84" t="s">
        <v>189</v>
      </c>
      <c r="C65" s="84" t="s">
        <v>190</v>
      </c>
      <c r="D65" s="76" t="s">
        <v>10</v>
      </c>
      <c r="E65" s="52">
        <v>468</v>
      </c>
      <c r="F65" s="34">
        <v>117</v>
      </c>
      <c r="G65" s="88">
        <v>1</v>
      </c>
      <c r="H65" s="77">
        <v>44589</v>
      </c>
      <c r="I65" s="74" t="s">
        <v>105</v>
      </c>
    </row>
    <row r="66" spans="1:9" ht="25.35" customHeight="1" x14ac:dyDescent="0.3">
      <c r="A66" s="82">
        <v>64</v>
      </c>
      <c r="B66" s="84" t="s">
        <v>174</v>
      </c>
      <c r="C66" s="84" t="s">
        <v>174</v>
      </c>
      <c r="D66" s="76" t="s">
        <v>13</v>
      </c>
      <c r="E66" s="52">
        <v>400</v>
      </c>
      <c r="F66" s="34">
        <v>80</v>
      </c>
      <c r="G66" s="88">
        <v>1</v>
      </c>
      <c r="H66" s="77">
        <v>44883</v>
      </c>
      <c r="I66" s="74" t="s">
        <v>97</v>
      </c>
    </row>
    <row r="67" spans="1:9" ht="25.35" customHeight="1" x14ac:dyDescent="0.3">
      <c r="A67" s="82">
        <v>65</v>
      </c>
      <c r="B67" s="84" t="s">
        <v>51</v>
      </c>
      <c r="C67" s="84" t="s">
        <v>51</v>
      </c>
      <c r="D67" s="76" t="s">
        <v>10</v>
      </c>
      <c r="E67" s="52">
        <v>366.4</v>
      </c>
      <c r="F67" s="34">
        <v>54</v>
      </c>
      <c r="G67" s="88">
        <v>3</v>
      </c>
      <c r="H67" s="77">
        <v>44939</v>
      </c>
      <c r="I67" s="74" t="s">
        <v>744</v>
      </c>
    </row>
    <row r="68" spans="1:9" ht="25.35" customHeight="1" x14ac:dyDescent="0.3">
      <c r="A68" s="82">
        <v>66</v>
      </c>
      <c r="B68" s="84" t="s">
        <v>96</v>
      </c>
      <c r="C68" s="84" t="s">
        <v>96</v>
      </c>
      <c r="D68" s="76" t="s">
        <v>13</v>
      </c>
      <c r="E68" s="52">
        <v>295.60000000000002</v>
      </c>
      <c r="F68" s="34">
        <v>53</v>
      </c>
      <c r="G68" s="88">
        <v>1</v>
      </c>
      <c r="H68" s="77">
        <v>44911</v>
      </c>
      <c r="I68" s="74" t="s">
        <v>97</v>
      </c>
    </row>
    <row r="69" spans="1:9" ht="25.35" customHeight="1" x14ac:dyDescent="0.3">
      <c r="A69" s="82">
        <v>67</v>
      </c>
      <c r="B69" s="84" t="s">
        <v>191</v>
      </c>
      <c r="C69" s="84" t="s">
        <v>191</v>
      </c>
      <c r="D69" s="76" t="s">
        <v>13</v>
      </c>
      <c r="E69" s="52">
        <v>173.29000000000002</v>
      </c>
      <c r="F69" s="34">
        <v>62</v>
      </c>
      <c r="G69" s="88">
        <v>1</v>
      </c>
      <c r="H69" s="77">
        <v>44834</v>
      </c>
      <c r="I69" s="74" t="s">
        <v>38</v>
      </c>
    </row>
    <row r="70" spans="1:9" ht="25.35" customHeight="1" x14ac:dyDescent="0.3">
      <c r="A70" s="82">
        <v>68</v>
      </c>
      <c r="B70" s="84" t="s">
        <v>209</v>
      </c>
      <c r="C70" s="84" t="s">
        <v>210</v>
      </c>
      <c r="D70" s="76" t="s">
        <v>188</v>
      </c>
      <c r="E70" s="52">
        <v>153</v>
      </c>
      <c r="F70" s="34">
        <v>53</v>
      </c>
      <c r="G70" s="88">
        <v>1</v>
      </c>
      <c r="H70" s="77">
        <v>44855</v>
      </c>
      <c r="I70" s="74" t="s">
        <v>26</v>
      </c>
    </row>
    <row r="71" spans="1:9" ht="25.35" customHeight="1" x14ac:dyDescent="0.3">
      <c r="A71" s="82">
        <v>69</v>
      </c>
      <c r="B71" s="84" t="s">
        <v>179</v>
      </c>
      <c r="C71" s="84" t="s">
        <v>180</v>
      </c>
      <c r="D71" s="76" t="s">
        <v>181</v>
      </c>
      <c r="E71" s="52">
        <v>152.69999999999999</v>
      </c>
      <c r="F71" s="34">
        <v>31</v>
      </c>
      <c r="G71" s="88">
        <v>2</v>
      </c>
      <c r="H71" s="77">
        <v>44883</v>
      </c>
      <c r="I71" s="74" t="s">
        <v>82</v>
      </c>
    </row>
    <row r="72" spans="1:9" ht="25.35" customHeight="1" x14ac:dyDescent="0.3">
      <c r="A72" s="82">
        <v>70</v>
      </c>
      <c r="B72" s="84" t="s">
        <v>398</v>
      </c>
      <c r="C72" s="84" t="s">
        <v>399</v>
      </c>
      <c r="D72" s="76" t="s">
        <v>400</v>
      </c>
      <c r="E72" s="52">
        <v>150</v>
      </c>
      <c r="F72" s="34">
        <v>42</v>
      </c>
      <c r="G72" s="88">
        <v>1</v>
      </c>
      <c r="H72" s="77">
        <v>44971</v>
      </c>
      <c r="I72" s="74" t="s">
        <v>401</v>
      </c>
    </row>
    <row r="73" spans="1:9" ht="25.35" customHeight="1" x14ac:dyDescent="0.3">
      <c r="A73" s="82">
        <v>71</v>
      </c>
      <c r="B73" s="84" t="s">
        <v>211</v>
      </c>
      <c r="C73" s="84" t="s">
        <v>211</v>
      </c>
      <c r="D73" s="76" t="s">
        <v>10</v>
      </c>
      <c r="E73" s="52">
        <v>125.6</v>
      </c>
      <c r="F73" s="34">
        <v>17</v>
      </c>
      <c r="G73" s="88">
        <v>1</v>
      </c>
      <c r="H73" s="77">
        <v>44734</v>
      </c>
      <c r="I73" s="74" t="s">
        <v>24</v>
      </c>
    </row>
    <row r="74" spans="1:9" ht="25.35" customHeight="1" x14ac:dyDescent="0.3">
      <c r="A74" s="82">
        <v>72</v>
      </c>
      <c r="B74" s="84" t="s">
        <v>221</v>
      </c>
      <c r="C74" s="84" t="s">
        <v>222</v>
      </c>
      <c r="D74" s="76" t="s">
        <v>13</v>
      </c>
      <c r="E74" s="52">
        <v>108</v>
      </c>
      <c r="F74" s="34">
        <v>27</v>
      </c>
      <c r="G74" s="88">
        <v>1</v>
      </c>
      <c r="H74" s="77">
        <v>43385</v>
      </c>
      <c r="I74" s="74" t="s">
        <v>26</v>
      </c>
    </row>
    <row r="75" spans="1:9" ht="25.35" customHeight="1" x14ac:dyDescent="0.3">
      <c r="A75" s="82">
        <v>73</v>
      </c>
      <c r="B75" s="84" t="s">
        <v>224</v>
      </c>
      <c r="C75" s="84" t="s">
        <v>225</v>
      </c>
      <c r="D75" s="76" t="s">
        <v>63</v>
      </c>
      <c r="E75" s="52">
        <v>90</v>
      </c>
      <c r="F75" s="34">
        <v>20</v>
      </c>
      <c r="G75" s="88">
        <v>1</v>
      </c>
      <c r="H75" s="77">
        <v>43868</v>
      </c>
      <c r="I75" s="74" t="s">
        <v>71</v>
      </c>
    </row>
    <row r="76" spans="1:9" ht="25.35" customHeight="1" x14ac:dyDescent="0.3">
      <c r="A76" s="82">
        <v>74</v>
      </c>
      <c r="B76" s="84" t="s">
        <v>226</v>
      </c>
      <c r="C76" s="84" t="s">
        <v>227</v>
      </c>
      <c r="D76" s="76" t="s">
        <v>10</v>
      </c>
      <c r="E76" s="52">
        <v>64</v>
      </c>
      <c r="F76" s="34">
        <v>21</v>
      </c>
      <c r="G76" s="88">
        <v>1</v>
      </c>
      <c r="H76" s="77">
        <v>44400</v>
      </c>
      <c r="I76" s="74" t="s">
        <v>11</v>
      </c>
    </row>
    <row r="77" spans="1:9" ht="25.35" customHeight="1" x14ac:dyDescent="0.3">
      <c r="A77" s="82">
        <v>75</v>
      </c>
      <c r="B77" s="84" t="s">
        <v>194</v>
      </c>
      <c r="C77" s="84" t="s">
        <v>195</v>
      </c>
      <c r="D77" s="76" t="s">
        <v>196</v>
      </c>
      <c r="E77" s="52">
        <v>46.5</v>
      </c>
      <c r="F77" s="34">
        <v>9</v>
      </c>
      <c r="G77" s="88">
        <v>1</v>
      </c>
      <c r="H77" s="77">
        <v>44827</v>
      </c>
      <c r="I77" s="74" t="s">
        <v>82</v>
      </c>
    </row>
    <row r="78" spans="1:9" ht="25.35" customHeight="1" x14ac:dyDescent="0.3">
      <c r="A78" s="82">
        <v>76</v>
      </c>
      <c r="B78" s="84" t="s">
        <v>145</v>
      </c>
      <c r="C78" s="84" t="s">
        <v>145</v>
      </c>
      <c r="D78" s="76" t="s">
        <v>13</v>
      </c>
      <c r="E78" s="52">
        <v>35</v>
      </c>
      <c r="F78" s="34">
        <v>5</v>
      </c>
      <c r="G78" s="88">
        <v>1</v>
      </c>
      <c r="H78" s="77">
        <v>44890</v>
      </c>
      <c r="I78" s="74" t="s">
        <v>55</v>
      </c>
    </row>
    <row r="79" spans="1:9" ht="25.35" customHeight="1" x14ac:dyDescent="0.3">
      <c r="A79" s="82">
        <v>77</v>
      </c>
      <c r="B79" s="85" t="s">
        <v>228</v>
      </c>
      <c r="C79" s="85" t="s">
        <v>229</v>
      </c>
      <c r="D79" s="78" t="s">
        <v>156</v>
      </c>
      <c r="E79" s="79">
        <v>6</v>
      </c>
      <c r="F79" s="80">
        <v>2</v>
      </c>
      <c r="G79" s="89">
        <v>1</v>
      </c>
      <c r="H79" s="81">
        <v>44008</v>
      </c>
      <c r="I79" s="75" t="s">
        <v>38</v>
      </c>
    </row>
    <row r="80" spans="1:9" ht="25.95" customHeight="1" thickBot="1" x14ac:dyDescent="0.35">
      <c r="A80" s="1"/>
      <c r="B80" s="2"/>
      <c r="C80" s="2"/>
      <c r="D80" s="9"/>
      <c r="E80" s="98"/>
      <c r="F80" s="99"/>
      <c r="G80" s="5"/>
      <c r="H80" s="7"/>
      <c r="I80" s="1"/>
    </row>
    <row r="81" spans="4:6" ht="25.95" customHeight="1" thickBot="1" x14ac:dyDescent="0.35">
      <c r="E81" s="104">
        <f>SUM(E3:E80)</f>
        <v>1935978.4699999995</v>
      </c>
      <c r="F81" s="103">
        <f>SUM(F3:F80)</f>
        <v>302862</v>
      </c>
    </row>
    <row r="82" spans="4:6" ht="25.95" customHeight="1" x14ac:dyDescent="0.3"/>
    <row r="83" spans="4:6" ht="25.95" hidden="1" customHeight="1" x14ac:dyDescent="0.3"/>
    <row r="84" spans="4:6" ht="25.95" hidden="1" customHeight="1" x14ac:dyDescent="0.3">
      <c r="D84" s="100"/>
    </row>
  </sheetData>
  <sortState xmlns:xlrd2="http://schemas.microsoft.com/office/spreadsheetml/2017/richdata2" ref="B3:I79">
    <sortCondition descending="1" ref="E3:E79"/>
  </sortState>
  <mergeCells count="1">
    <mergeCell ref="A1:I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0A9A1-0A06-4182-9A54-2307E49D3FB9}">
  <dimension ref="A1:I108"/>
  <sheetViews>
    <sheetView zoomScale="75" zoomScaleNormal="75" workbookViewId="0">
      <selection activeCell="I2" sqref="I2"/>
    </sheetView>
  </sheetViews>
  <sheetFormatPr defaultColWidth="0" defaultRowHeight="14.4" zeroHeight="1" x14ac:dyDescent="0.3"/>
  <cols>
    <col min="1" max="1" width="5.6640625" style="48" customWidth="1"/>
    <col min="2" max="3" width="30.6640625" style="40" customWidth="1"/>
    <col min="4" max="4" width="20.6640625" style="46" customWidth="1"/>
    <col min="5" max="5" width="20.6640625" style="51" customWidth="1"/>
    <col min="6" max="6" width="20.6640625" style="47" customWidth="1"/>
    <col min="7" max="7" width="20.6640625" style="48" customWidth="1"/>
    <col min="8" max="8" width="20.6640625" style="114" customWidth="1"/>
    <col min="9" max="9" width="30.6640625" style="40" customWidth="1"/>
    <col min="10" max="16384" width="8.88671875" style="40" hidden="1"/>
  </cols>
  <sheetData>
    <row r="1" spans="1:9" s="109" customFormat="1" ht="50.1" customHeight="1" x14ac:dyDescent="0.3">
      <c r="A1" s="235" t="s">
        <v>653</v>
      </c>
      <c r="B1" s="236"/>
      <c r="C1" s="236"/>
      <c r="D1" s="236"/>
      <c r="E1" s="236"/>
      <c r="F1" s="236"/>
      <c r="G1" s="236"/>
      <c r="H1" s="236"/>
      <c r="I1" s="236"/>
    </row>
    <row r="2" spans="1:9" customFormat="1" ht="30" customHeight="1" x14ac:dyDescent="0.3">
      <c r="A2" s="115" t="s">
        <v>648</v>
      </c>
      <c r="B2" s="116" t="s">
        <v>0</v>
      </c>
      <c r="C2" s="117" t="s">
        <v>1</v>
      </c>
      <c r="D2" s="116" t="s">
        <v>2</v>
      </c>
      <c r="E2" s="118" t="s">
        <v>3</v>
      </c>
      <c r="F2" s="119" t="s">
        <v>4</v>
      </c>
      <c r="G2" s="120" t="s">
        <v>5</v>
      </c>
      <c r="H2" s="121" t="s">
        <v>6</v>
      </c>
      <c r="I2" s="116" t="s">
        <v>7</v>
      </c>
    </row>
    <row r="3" spans="1:9" s="21" customFormat="1" ht="25.35" customHeight="1" x14ac:dyDescent="0.3">
      <c r="A3" s="38">
        <v>1</v>
      </c>
      <c r="B3" s="11" t="s">
        <v>350</v>
      </c>
      <c r="C3" s="11" t="s">
        <v>350</v>
      </c>
      <c r="D3" s="18" t="s">
        <v>13</v>
      </c>
      <c r="E3" s="15">
        <v>210825.62</v>
      </c>
      <c r="F3" s="16">
        <v>33203</v>
      </c>
      <c r="G3" s="16">
        <v>19</v>
      </c>
      <c r="H3" s="110">
        <v>44988</v>
      </c>
      <c r="I3" s="68" t="s">
        <v>351</v>
      </c>
    </row>
    <row r="4" spans="1:9" s="21" customFormat="1" ht="25.35" customHeight="1" x14ac:dyDescent="0.3">
      <c r="A4" s="38">
        <v>2</v>
      </c>
      <c r="B4" s="11" t="s">
        <v>301</v>
      </c>
      <c r="C4" s="11" t="s">
        <v>302</v>
      </c>
      <c r="D4" s="18" t="s">
        <v>10</v>
      </c>
      <c r="E4" s="15">
        <v>160068.54000000004</v>
      </c>
      <c r="F4" s="16">
        <v>22758</v>
      </c>
      <c r="G4" s="16">
        <v>17</v>
      </c>
      <c r="H4" s="110">
        <v>45009</v>
      </c>
      <c r="I4" s="68" t="s">
        <v>26</v>
      </c>
    </row>
    <row r="5" spans="1:9" s="21" customFormat="1" ht="25.35" customHeight="1" x14ac:dyDescent="0.3">
      <c r="A5" s="38">
        <v>3</v>
      </c>
      <c r="B5" s="11" t="s">
        <v>25</v>
      </c>
      <c r="C5" s="11" t="s">
        <v>25</v>
      </c>
      <c r="D5" s="18" t="s">
        <v>13</v>
      </c>
      <c r="E5" s="15">
        <v>119655.21</v>
      </c>
      <c r="F5" s="16">
        <v>20996</v>
      </c>
      <c r="G5" s="17">
        <v>20</v>
      </c>
      <c r="H5" s="111">
        <v>44974</v>
      </c>
      <c r="I5" s="69" t="s">
        <v>26</v>
      </c>
    </row>
    <row r="6" spans="1:9" s="21" customFormat="1" ht="25.35" customHeight="1" x14ac:dyDescent="0.3">
      <c r="A6" s="38">
        <v>4</v>
      </c>
      <c r="B6" s="11" t="s">
        <v>312</v>
      </c>
      <c r="C6" s="11" t="s">
        <v>313</v>
      </c>
      <c r="D6" s="18" t="s">
        <v>10</v>
      </c>
      <c r="E6" s="15">
        <v>107702.86</v>
      </c>
      <c r="F6" s="16">
        <v>15158</v>
      </c>
      <c r="G6" s="16">
        <v>18</v>
      </c>
      <c r="H6" s="111">
        <v>44995</v>
      </c>
      <c r="I6" s="70" t="s">
        <v>741</v>
      </c>
    </row>
    <row r="7" spans="1:9" s="21" customFormat="1" ht="25.35" customHeight="1" x14ac:dyDescent="0.3">
      <c r="A7" s="38">
        <v>5</v>
      </c>
      <c r="B7" s="11" t="s">
        <v>90</v>
      </c>
      <c r="C7" s="11" t="s">
        <v>91</v>
      </c>
      <c r="D7" s="18" t="s">
        <v>10</v>
      </c>
      <c r="E7" s="15">
        <v>95028.44</v>
      </c>
      <c r="F7" s="16">
        <v>14958</v>
      </c>
      <c r="G7" s="17">
        <v>21</v>
      </c>
      <c r="H7" s="111">
        <v>44981</v>
      </c>
      <c r="I7" s="69" t="s">
        <v>35</v>
      </c>
    </row>
    <row r="8" spans="1:9" s="21" customFormat="1" ht="25.35" customHeight="1" x14ac:dyDescent="0.3">
      <c r="A8" s="38">
        <v>6</v>
      </c>
      <c r="B8" s="31" t="s">
        <v>303</v>
      </c>
      <c r="C8" s="14" t="s">
        <v>304</v>
      </c>
      <c r="D8" s="18" t="s">
        <v>10</v>
      </c>
      <c r="E8" s="15">
        <v>82689.100000000006</v>
      </c>
      <c r="F8" s="16">
        <v>12098</v>
      </c>
      <c r="G8" s="16">
        <v>14</v>
      </c>
      <c r="H8" s="111">
        <v>44988</v>
      </c>
      <c r="I8" s="69" t="s">
        <v>24</v>
      </c>
    </row>
    <row r="9" spans="1:9" s="21" customFormat="1" ht="25.35" customHeight="1" x14ac:dyDescent="0.3">
      <c r="A9" s="38">
        <v>7</v>
      </c>
      <c r="B9" s="11" t="s">
        <v>21</v>
      </c>
      <c r="C9" s="14" t="s">
        <v>22</v>
      </c>
      <c r="D9" s="18" t="s">
        <v>23</v>
      </c>
      <c r="E9" s="15">
        <v>71250</v>
      </c>
      <c r="F9" s="16">
        <v>13826</v>
      </c>
      <c r="G9" s="17">
        <v>12</v>
      </c>
      <c r="H9" s="111">
        <v>44960</v>
      </c>
      <c r="I9" s="69" t="s">
        <v>24</v>
      </c>
    </row>
    <row r="10" spans="1:9" s="21" customFormat="1" ht="25.35" customHeight="1" x14ac:dyDescent="0.3">
      <c r="A10" s="38">
        <v>8</v>
      </c>
      <c r="B10" s="14" t="s">
        <v>15</v>
      </c>
      <c r="C10" s="14" t="s">
        <v>16</v>
      </c>
      <c r="D10" s="18" t="s">
        <v>17</v>
      </c>
      <c r="E10" s="15">
        <v>52007.69</v>
      </c>
      <c r="F10" s="16">
        <v>9463</v>
      </c>
      <c r="G10" s="17">
        <v>12</v>
      </c>
      <c r="H10" s="111">
        <v>44916</v>
      </c>
      <c r="I10" s="66" t="s">
        <v>18</v>
      </c>
    </row>
    <row r="11" spans="1:9" s="21" customFormat="1" ht="25.35" customHeight="1" x14ac:dyDescent="0.3">
      <c r="A11" s="38">
        <v>9</v>
      </c>
      <c r="B11" s="31" t="s">
        <v>305</v>
      </c>
      <c r="C11" s="14" t="s">
        <v>306</v>
      </c>
      <c r="D11" s="18" t="s">
        <v>63</v>
      </c>
      <c r="E11" s="15">
        <v>46820.72</v>
      </c>
      <c r="F11" s="16">
        <v>8384</v>
      </c>
      <c r="G11" s="16">
        <v>16</v>
      </c>
      <c r="H11" s="111">
        <v>45002</v>
      </c>
      <c r="I11" s="69" t="s">
        <v>26</v>
      </c>
    </row>
    <row r="12" spans="1:9" s="21" customFormat="1" ht="25.35" customHeight="1" x14ac:dyDescent="0.3">
      <c r="A12" s="38">
        <v>10</v>
      </c>
      <c r="B12" s="14" t="s">
        <v>8</v>
      </c>
      <c r="C12" s="14" t="s">
        <v>9</v>
      </c>
      <c r="D12" s="18" t="s">
        <v>10</v>
      </c>
      <c r="E12" s="15">
        <v>45073.94</v>
      </c>
      <c r="F12" s="16">
        <v>6107</v>
      </c>
      <c r="G12" s="16">
        <v>11</v>
      </c>
      <c r="H12" s="111">
        <v>44911</v>
      </c>
      <c r="I12" s="66" t="s">
        <v>11</v>
      </c>
    </row>
    <row r="13" spans="1:9" s="21" customFormat="1" ht="25.35" customHeight="1" x14ac:dyDescent="0.3">
      <c r="A13" s="38">
        <v>11</v>
      </c>
      <c r="B13" s="11" t="s">
        <v>72</v>
      </c>
      <c r="C13" s="14" t="s">
        <v>73</v>
      </c>
      <c r="D13" s="18" t="s">
        <v>23</v>
      </c>
      <c r="E13" s="15">
        <v>44597.71</v>
      </c>
      <c r="F13" s="16">
        <v>9281</v>
      </c>
      <c r="G13" s="17">
        <v>18</v>
      </c>
      <c r="H13" s="111">
        <v>44981</v>
      </c>
      <c r="I13" s="69" t="s">
        <v>32</v>
      </c>
    </row>
    <row r="14" spans="1:9" s="21" customFormat="1" ht="25.35" customHeight="1" x14ac:dyDescent="0.3">
      <c r="A14" s="38">
        <v>12</v>
      </c>
      <c r="B14" s="31" t="s">
        <v>307</v>
      </c>
      <c r="C14" s="31" t="s">
        <v>308</v>
      </c>
      <c r="D14" s="18" t="s">
        <v>10</v>
      </c>
      <c r="E14" s="15">
        <v>42165.47</v>
      </c>
      <c r="F14" s="16">
        <v>6743</v>
      </c>
      <c r="G14" s="16">
        <v>15</v>
      </c>
      <c r="H14" s="111">
        <v>45002</v>
      </c>
      <c r="I14" s="69" t="s">
        <v>24</v>
      </c>
    </row>
    <row r="15" spans="1:9" s="21" customFormat="1" ht="25.35" customHeight="1" x14ac:dyDescent="0.3">
      <c r="A15" s="38">
        <v>13</v>
      </c>
      <c r="B15" s="11" t="s">
        <v>464</v>
      </c>
      <c r="C15" s="11" t="s">
        <v>270</v>
      </c>
      <c r="D15" s="18" t="s">
        <v>271</v>
      </c>
      <c r="E15" s="15">
        <v>30865.79</v>
      </c>
      <c r="F15" s="16">
        <v>3150</v>
      </c>
      <c r="G15" s="16">
        <v>1</v>
      </c>
      <c r="H15" s="111">
        <v>45012</v>
      </c>
      <c r="I15" s="69" t="s">
        <v>38</v>
      </c>
    </row>
    <row r="16" spans="1:9" s="21" customFormat="1" ht="25.35" customHeight="1" x14ac:dyDescent="0.3">
      <c r="A16" s="38">
        <v>14</v>
      </c>
      <c r="B16" s="31" t="s">
        <v>309</v>
      </c>
      <c r="C16" s="31" t="s">
        <v>310</v>
      </c>
      <c r="D16" s="18" t="s">
        <v>10</v>
      </c>
      <c r="E16" s="15">
        <v>30168.27</v>
      </c>
      <c r="F16" s="16">
        <v>4420</v>
      </c>
      <c r="G16" s="16">
        <v>16</v>
      </c>
      <c r="H16" s="111">
        <v>44995</v>
      </c>
      <c r="I16" s="69" t="s">
        <v>311</v>
      </c>
    </row>
    <row r="17" spans="1:9" s="21" customFormat="1" ht="25.35" customHeight="1" x14ac:dyDescent="0.3">
      <c r="A17" s="38">
        <v>15</v>
      </c>
      <c r="B17" s="31" t="s">
        <v>74</v>
      </c>
      <c r="C17" s="31" t="s">
        <v>75</v>
      </c>
      <c r="D17" s="18" t="s">
        <v>10</v>
      </c>
      <c r="E17" s="15">
        <v>27568.31</v>
      </c>
      <c r="F17" s="16">
        <v>4431</v>
      </c>
      <c r="G17" s="16">
        <v>8</v>
      </c>
      <c r="H17" s="111">
        <v>44981</v>
      </c>
      <c r="I17" s="69" t="s">
        <v>46</v>
      </c>
    </row>
    <row r="18" spans="1:9" s="21" customFormat="1" ht="25.35" customHeight="1" x14ac:dyDescent="0.3">
      <c r="A18" s="38">
        <v>16</v>
      </c>
      <c r="B18" s="11" t="s">
        <v>340</v>
      </c>
      <c r="C18" s="11" t="s">
        <v>341</v>
      </c>
      <c r="D18" s="18" t="s">
        <v>131</v>
      </c>
      <c r="E18" s="15">
        <v>26107</v>
      </c>
      <c r="F18" s="16">
        <v>5541</v>
      </c>
      <c r="G18" s="16">
        <v>18</v>
      </c>
      <c r="H18" s="111">
        <v>44988</v>
      </c>
      <c r="I18" s="69" t="s">
        <v>55</v>
      </c>
    </row>
    <row r="19" spans="1:9" s="21" customFormat="1" ht="25.35" customHeight="1" x14ac:dyDescent="0.3">
      <c r="A19" s="38">
        <v>17</v>
      </c>
      <c r="B19" s="11" t="s">
        <v>33</v>
      </c>
      <c r="C19" s="11" t="s">
        <v>34</v>
      </c>
      <c r="D19" s="18" t="s">
        <v>10</v>
      </c>
      <c r="E19" s="15">
        <v>23686.04</v>
      </c>
      <c r="F19" s="16">
        <v>3666</v>
      </c>
      <c r="G19" s="17">
        <v>18</v>
      </c>
      <c r="H19" s="111">
        <v>44974</v>
      </c>
      <c r="I19" s="69" t="s">
        <v>355</v>
      </c>
    </row>
    <row r="20" spans="1:9" s="21" customFormat="1" ht="25.35" customHeight="1" x14ac:dyDescent="0.3">
      <c r="A20" s="38">
        <v>18</v>
      </c>
      <c r="B20" s="13" t="s">
        <v>36</v>
      </c>
      <c r="C20" s="27" t="s">
        <v>37</v>
      </c>
      <c r="D20" s="18" t="s">
        <v>10</v>
      </c>
      <c r="E20" s="15">
        <v>20905.329999999998</v>
      </c>
      <c r="F20" s="16">
        <v>3335</v>
      </c>
      <c r="G20" s="17">
        <v>21</v>
      </c>
      <c r="H20" s="111">
        <v>44967</v>
      </c>
      <c r="I20" s="69" t="s">
        <v>38</v>
      </c>
    </row>
    <row r="21" spans="1:9" s="21" customFormat="1" ht="25.35" customHeight="1" x14ac:dyDescent="0.3">
      <c r="A21" s="38">
        <v>19</v>
      </c>
      <c r="B21" s="31" t="s">
        <v>263</v>
      </c>
      <c r="C21" s="31" t="s">
        <v>267</v>
      </c>
      <c r="D21" s="18" t="s">
        <v>269</v>
      </c>
      <c r="E21" s="15">
        <v>20889.82</v>
      </c>
      <c r="F21" s="16">
        <v>1779</v>
      </c>
      <c r="G21" s="16">
        <v>1</v>
      </c>
      <c r="H21" s="111">
        <v>45012</v>
      </c>
      <c r="I21" s="69" t="s">
        <v>38</v>
      </c>
    </row>
    <row r="22" spans="1:9" s="21" customFormat="1" ht="25.35" customHeight="1" x14ac:dyDescent="0.3">
      <c r="A22" s="38">
        <v>20</v>
      </c>
      <c r="B22" s="32" t="s">
        <v>19</v>
      </c>
      <c r="C22" s="31" t="s">
        <v>19</v>
      </c>
      <c r="D22" s="18" t="s">
        <v>13</v>
      </c>
      <c r="E22" s="15">
        <v>20396.88</v>
      </c>
      <c r="F22" s="16">
        <v>4084</v>
      </c>
      <c r="G22" s="16">
        <v>6</v>
      </c>
      <c r="H22" s="111">
        <v>44960</v>
      </c>
      <c r="I22" s="69" t="s">
        <v>20</v>
      </c>
    </row>
    <row r="23" spans="1:9" s="21" customFormat="1" ht="25.35" customHeight="1" x14ac:dyDescent="0.3">
      <c r="A23" s="38">
        <v>21</v>
      </c>
      <c r="B23" s="13" t="s">
        <v>76</v>
      </c>
      <c r="C23" s="11" t="s">
        <v>77</v>
      </c>
      <c r="D23" s="18" t="s">
        <v>10</v>
      </c>
      <c r="E23" s="15">
        <v>18084.5</v>
      </c>
      <c r="F23" s="16">
        <v>2589</v>
      </c>
      <c r="G23" s="17">
        <v>13</v>
      </c>
      <c r="H23" s="111">
        <v>44981</v>
      </c>
      <c r="I23" s="69" t="s">
        <v>742</v>
      </c>
    </row>
    <row r="24" spans="1:9" s="21" customFormat="1" ht="25.35" customHeight="1" x14ac:dyDescent="0.3">
      <c r="A24" s="38">
        <v>22</v>
      </c>
      <c r="B24" s="31" t="s">
        <v>261</v>
      </c>
      <c r="C24" s="31" t="s">
        <v>266</v>
      </c>
      <c r="D24" s="18" t="s">
        <v>278</v>
      </c>
      <c r="E24" s="15">
        <v>16336.9</v>
      </c>
      <c r="F24" s="16">
        <v>1742</v>
      </c>
      <c r="G24" s="16">
        <v>1</v>
      </c>
      <c r="H24" s="111">
        <v>45012</v>
      </c>
      <c r="I24" s="69" t="s">
        <v>38</v>
      </c>
    </row>
    <row r="25" spans="1:9" s="21" customFormat="1" ht="25.35" customHeight="1" x14ac:dyDescent="0.3">
      <c r="A25" s="38">
        <v>23</v>
      </c>
      <c r="B25" s="31" t="s">
        <v>272</v>
      </c>
      <c r="C25" s="31" t="s">
        <v>272</v>
      </c>
      <c r="D25" s="18" t="s">
        <v>275</v>
      </c>
      <c r="E25" s="15">
        <v>13850.95</v>
      </c>
      <c r="F25" s="16">
        <v>1211</v>
      </c>
      <c r="G25" s="16">
        <v>10</v>
      </c>
      <c r="H25" s="111">
        <v>45012</v>
      </c>
      <c r="I25" s="69" t="s">
        <v>38</v>
      </c>
    </row>
    <row r="26" spans="1:9" s="21" customFormat="1" ht="25.35" customHeight="1" x14ac:dyDescent="0.3">
      <c r="A26" s="38">
        <v>24</v>
      </c>
      <c r="B26" s="31" t="s">
        <v>12</v>
      </c>
      <c r="C26" s="31" t="s">
        <v>12</v>
      </c>
      <c r="D26" s="18" t="s">
        <v>13</v>
      </c>
      <c r="E26" s="15">
        <v>11877.05</v>
      </c>
      <c r="F26" s="16">
        <v>1708</v>
      </c>
      <c r="G26" s="16">
        <v>5</v>
      </c>
      <c r="H26" s="111">
        <v>44925</v>
      </c>
      <c r="I26" s="69" t="s">
        <v>14</v>
      </c>
    </row>
    <row r="27" spans="1:9" s="21" customFormat="1" ht="25.35" customHeight="1" x14ac:dyDescent="0.3">
      <c r="A27" s="38">
        <v>25</v>
      </c>
      <c r="B27" s="11" t="s">
        <v>98</v>
      </c>
      <c r="C27" s="14" t="s">
        <v>99</v>
      </c>
      <c r="D27" s="18" t="s">
        <v>10</v>
      </c>
      <c r="E27" s="15">
        <v>9776</v>
      </c>
      <c r="F27" s="16">
        <v>1446</v>
      </c>
      <c r="G27" s="17">
        <v>9</v>
      </c>
      <c r="H27" s="111">
        <v>44981</v>
      </c>
      <c r="I27" s="69" t="s">
        <v>55</v>
      </c>
    </row>
    <row r="28" spans="1:9" s="21" customFormat="1" ht="25.35" customHeight="1" x14ac:dyDescent="0.3">
      <c r="A28" s="38">
        <v>26</v>
      </c>
      <c r="B28" s="14" t="s">
        <v>247</v>
      </c>
      <c r="C28" s="14" t="s">
        <v>248</v>
      </c>
      <c r="D28" s="18" t="s">
        <v>10</v>
      </c>
      <c r="E28" s="15">
        <v>9324.18</v>
      </c>
      <c r="F28" s="16">
        <v>1517</v>
      </c>
      <c r="G28" s="16">
        <v>6</v>
      </c>
      <c r="H28" s="111">
        <v>44678</v>
      </c>
      <c r="I28" s="69" t="s">
        <v>32</v>
      </c>
    </row>
    <row r="29" spans="1:9" s="21" customFormat="1" ht="25.35" customHeight="1" x14ac:dyDescent="0.3">
      <c r="A29" s="38">
        <v>27</v>
      </c>
      <c r="B29" s="14" t="s">
        <v>41</v>
      </c>
      <c r="C29" s="14" t="s">
        <v>42</v>
      </c>
      <c r="D29" s="18" t="s">
        <v>43</v>
      </c>
      <c r="E29" s="29">
        <v>9257.84</v>
      </c>
      <c r="F29" s="30">
        <v>1405</v>
      </c>
      <c r="G29" s="17">
        <v>3</v>
      </c>
      <c r="H29" s="111">
        <v>44953</v>
      </c>
      <c r="I29" s="66" t="s">
        <v>26</v>
      </c>
    </row>
    <row r="30" spans="1:9" s="21" customFormat="1" ht="25.35" customHeight="1" x14ac:dyDescent="0.3">
      <c r="A30" s="38">
        <v>28</v>
      </c>
      <c r="B30" s="31" t="s">
        <v>326</v>
      </c>
      <c r="C30" s="31" t="s">
        <v>327</v>
      </c>
      <c r="D30" s="18" t="s">
        <v>328</v>
      </c>
      <c r="E30" s="15">
        <v>8746</v>
      </c>
      <c r="F30" s="16">
        <v>1599</v>
      </c>
      <c r="G30" s="16">
        <v>16</v>
      </c>
      <c r="H30" s="111">
        <v>45009</v>
      </c>
      <c r="I30" s="69" t="s">
        <v>46</v>
      </c>
    </row>
    <row r="31" spans="1:9" s="21" customFormat="1" ht="25.35" customHeight="1" x14ac:dyDescent="0.3">
      <c r="A31" s="38">
        <v>29</v>
      </c>
      <c r="B31" s="11" t="s">
        <v>27</v>
      </c>
      <c r="C31" s="14" t="s">
        <v>28</v>
      </c>
      <c r="D31" s="18" t="s">
        <v>10</v>
      </c>
      <c r="E31" s="15">
        <v>8217.1200000000008</v>
      </c>
      <c r="F31" s="16">
        <v>1176</v>
      </c>
      <c r="G31" s="17">
        <v>6</v>
      </c>
      <c r="H31" s="111">
        <v>44967</v>
      </c>
      <c r="I31" s="69" t="s">
        <v>24</v>
      </c>
    </row>
    <row r="32" spans="1:9" s="21" customFormat="1" ht="25.35" customHeight="1" x14ac:dyDescent="0.3">
      <c r="A32" s="38">
        <v>30</v>
      </c>
      <c r="B32" s="31" t="s">
        <v>315</v>
      </c>
      <c r="C32" s="14" t="s">
        <v>314</v>
      </c>
      <c r="D32" s="18" t="s">
        <v>316</v>
      </c>
      <c r="E32" s="15">
        <v>6663.37</v>
      </c>
      <c r="F32" s="16">
        <v>957</v>
      </c>
      <c r="G32" s="16">
        <v>14</v>
      </c>
      <c r="H32" s="111">
        <v>45016</v>
      </c>
      <c r="I32" s="69" t="s">
        <v>741</v>
      </c>
    </row>
    <row r="33" spans="1:9" s="21" customFormat="1" ht="25.35" customHeight="1" x14ac:dyDescent="0.3">
      <c r="A33" s="38">
        <v>31</v>
      </c>
      <c r="B33" s="11" t="s">
        <v>64</v>
      </c>
      <c r="C33" s="11" t="s">
        <v>65</v>
      </c>
      <c r="D33" s="18" t="s">
        <v>66</v>
      </c>
      <c r="E33" s="15">
        <v>6158.9</v>
      </c>
      <c r="F33" s="16">
        <v>1050</v>
      </c>
      <c r="G33" s="17">
        <v>8</v>
      </c>
      <c r="H33" s="111">
        <v>44960</v>
      </c>
      <c r="I33" s="69" t="s">
        <v>11</v>
      </c>
    </row>
    <row r="34" spans="1:9" s="21" customFormat="1" ht="25.35" customHeight="1" x14ac:dyDescent="0.3">
      <c r="A34" s="38">
        <v>32</v>
      </c>
      <c r="B34" s="14" t="s">
        <v>29</v>
      </c>
      <c r="C34" s="14" t="s">
        <v>30</v>
      </c>
      <c r="D34" s="18" t="s">
        <v>31</v>
      </c>
      <c r="E34" s="29">
        <v>5406.18</v>
      </c>
      <c r="F34" s="30">
        <v>1116</v>
      </c>
      <c r="G34" s="17">
        <v>4</v>
      </c>
      <c r="H34" s="111">
        <v>44925</v>
      </c>
      <c r="I34" s="66" t="s">
        <v>32</v>
      </c>
    </row>
    <row r="35" spans="1:9" s="21" customFormat="1" ht="25.35" customHeight="1" x14ac:dyDescent="0.3">
      <c r="A35" s="38">
        <v>33</v>
      </c>
      <c r="B35" s="13" t="s">
        <v>329</v>
      </c>
      <c r="C35" s="13">
        <v>65</v>
      </c>
      <c r="D35" s="18" t="s">
        <v>10</v>
      </c>
      <c r="E35" s="15">
        <v>5392.83</v>
      </c>
      <c r="F35" s="16">
        <v>841</v>
      </c>
      <c r="G35" s="16">
        <v>13</v>
      </c>
      <c r="H35" s="111">
        <v>45016</v>
      </c>
      <c r="I35" s="69" t="s">
        <v>46</v>
      </c>
    </row>
    <row r="36" spans="1:9" s="21" customFormat="1" ht="25.35" customHeight="1" x14ac:dyDescent="0.3">
      <c r="A36" s="38">
        <v>34</v>
      </c>
      <c r="B36" s="31" t="s">
        <v>262</v>
      </c>
      <c r="C36" s="31" t="s">
        <v>265</v>
      </c>
      <c r="D36" s="18" t="s">
        <v>60</v>
      </c>
      <c r="E36" s="15">
        <v>4493.33</v>
      </c>
      <c r="F36" s="16">
        <v>840</v>
      </c>
      <c r="G36" s="16" t="s">
        <v>277</v>
      </c>
      <c r="H36" s="111">
        <v>45012</v>
      </c>
      <c r="I36" s="69" t="s">
        <v>38</v>
      </c>
    </row>
    <row r="37" spans="1:9" s="21" customFormat="1" ht="25.35" customHeight="1" x14ac:dyDescent="0.3">
      <c r="A37" s="38">
        <v>35</v>
      </c>
      <c r="B37" s="11" t="s">
        <v>39</v>
      </c>
      <c r="C37" s="14" t="s">
        <v>40</v>
      </c>
      <c r="D37" s="18" t="s">
        <v>10</v>
      </c>
      <c r="E37" s="29">
        <v>4386.5</v>
      </c>
      <c r="F37" s="30">
        <v>789</v>
      </c>
      <c r="G37" s="17">
        <v>4</v>
      </c>
      <c r="H37" s="111">
        <v>44946</v>
      </c>
      <c r="I37" s="66" t="s">
        <v>743</v>
      </c>
    </row>
    <row r="38" spans="1:9" s="21" customFormat="1" ht="25.35" customHeight="1" x14ac:dyDescent="0.3">
      <c r="A38" s="38">
        <v>36</v>
      </c>
      <c r="B38" s="31" t="s">
        <v>264</v>
      </c>
      <c r="C38" s="31" t="s">
        <v>268</v>
      </c>
      <c r="D38" s="18" t="s">
        <v>279</v>
      </c>
      <c r="E38" s="15">
        <v>3579.03</v>
      </c>
      <c r="F38" s="16">
        <v>793</v>
      </c>
      <c r="G38" s="16" t="s">
        <v>277</v>
      </c>
      <c r="H38" s="111">
        <v>45012</v>
      </c>
      <c r="I38" s="69" t="s">
        <v>38</v>
      </c>
    </row>
    <row r="39" spans="1:9" s="21" customFormat="1" ht="25.35" customHeight="1" x14ac:dyDescent="0.3">
      <c r="A39" s="38">
        <v>37</v>
      </c>
      <c r="B39" s="11" t="s">
        <v>343</v>
      </c>
      <c r="C39" s="11" t="s">
        <v>344</v>
      </c>
      <c r="D39" s="18" t="s">
        <v>54</v>
      </c>
      <c r="E39" s="29">
        <v>3317.4700000000003</v>
      </c>
      <c r="F39" s="30">
        <v>692</v>
      </c>
      <c r="G39" s="38">
        <v>13</v>
      </c>
      <c r="H39" s="111">
        <v>45016</v>
      </c>
      <c r="I39" s="66" t="s">
        <v>342</v>
      </c>
    </row>
    <row r="40" spans="1:9" s="21" customFormat="1" ht="25.35" customHeight="1" x14ac:dyDescent="0.3">
      <c r="A40" s="38">
        <v>38</v>
      </c>
      <c r="B40" s="32" t="s">
        <v>332</v>
      </c>
      <c r="C40" s="27" t="s">
        <v>333</v>
      </c>
      <c r="D40" s="18" t="s">
        <v>334</v>
      </c>
      <c r="E40" s="15">
        <v>2406.1</v>
      </c>
      <c r="F40" s="16">
        <v>474</v>
      </c>
      <c r="G40" s="16">
        <v>5</v>
      </c>
      <c r="H40" s="111">
        <v>44988</v>
      </c>
      <c r="I40" s="69" t="s">
        <v>105</v>
      </c>
    </row>
    <row r="41" spans="1:9" s="21" customFormat="1" ht="25.35" customHeight="1" x14ac:dyDescent="0.3">
      <c r="A41" s="38">
        <v>39</v>
      </c>
      <c r="B41" s="11" t="s">
        <v>175</v>
      </c>
      <c r="C41" s="11" t="s">
        <v>175</v>
      </c>
      <c r="D41" s="18" t="s">
        <v>13</v>
      </c>
      <c r="E41" s="15">
        <v>1904</v>
      </c>
      <c r="F41" s="16">
        <v>545</v>
      </c>
      <c r="G41" s="17">
        <v>1</v>
      </c>
      <c r="H41" s="111">
        <v>44659</v>
      </c>
      <c r="I41" s="69" t="s">
        <v>26</v>
      </c>
    </row>
    <row r="42" spans="1:9" s="21" customFormat="1" ht="25.35" customHeight="1" x14ac:dyDescent="0.3">
      <c r="A42" s="38">
        <v>40</v>
      </c>
      <c r="B42" s="27" t="s">
        <v>245</v>
      </c>
      <c r="C42" s="27" t="s">
        <v>246</v>
      </c>
      <c r="D42" s="18" t="s">
        <v>87</v>
      </c>
      <c r="E42" s="15">
        <v>1827.07</v>
      </c>
      <c r="F42" s="16">
        <v>297</v>
      </c>
      <c r="G42" s="16">
        <v>9</v>
      </c>
      <c r="H42" s="111">
        <v>44995</v>
      </c>
      <c r="I42" s="69" t="s">
        <v>32</v>
      </c>
    </row>
    <row r="43" spans="1:9" s="21" customFormat="1" ht="25.35" customHeight="1" x14ac:dyDescent="0.3">
      <c r="A43" s="38">
        <v>41</v>
      </c>
      <c r="B43" s="39" t="s">
        <v>61</v>
      </c>
      <c r="C43" s="39" t="s">
        <v>62</v>
      </c>
      <c r="D43" s="18" t="s">
        <v>63</v>
      </c>
      <c r="E43" s="29">
        <v>1634.7</v>
      </c>
      <c r="F43" s="30">
        <v>283</v>
      </c>
      <c r="G43" s="38">
        <v>1</v>
      </c>
      <c r="H43" s="111">
        <v>44932</v>
      </c>
      <c r="I43" s="67" t="s">
        <v>32</v>
      </c>
    </row>
    <row r="44" spans="1:9" s="21" customFormat="1" ht="25.35" customHeight="1" x14ac:dyDescent="0.3">
      <c r="A44" s="38">
        <v>42</v>
      </c>
      <c r="B44" s="11" t="s">
        <v>44</v>
      </c>
      <c r="C44" s="11" t="s">
        <v>45</v>
      </c>
      <c r="D44" s="18" t="s">
        <v>10</v>
      </c>
      <c r="E44" s="29">
        <v>1589</v>
      </c>
      <c r="F44" s="30">
        <v>321</v>
      </c>
      <c r="G44" s="17">
        <v>2</v>
      </c>
      <c r="H44" s="111">
        <v>44916</v>
      </c>
      <c r="I44" s="66" t="s">
        <v>46</v>
      </c>
    </row>
    <row r="45" spans="1:9" s="21" customFormat="1" ht="25.35" customHeight="1" x14ac:dyDescent="0.3">
      <c r="A45" s="38">
        <v>43</v>
      </c>
      <c r="B45" s="11" t="s">
        <v>154</v>
      </c>
      <c r="C45" s="27" t="s">
        <v>155</v>
      </c>
      <c r="D45" s="18" t="s">
        <v>156</v>
      </c>
      <c r="E45" s="15">
        <v>1557.15</v>
      </c>
      <c r="F45" s="16">
        <v>289</v>
      </c>
      <c r="G45" s="17">
        <v>3</v>
      </c>
      <c r="H45" s="111">
        <v>44981</v>
      </c>
      <c r="I45" s="69" t="s">
        <v>147</v>
      </c>
    </row>
    <row r="46" spans="1:9" s="21" customFormat="1" ht="25.35" customHeight="1" x14ac:dyDescent="0.3">
      <c r="A46" s="38">
        <v>44</v>
      </c>
      <c r="B46" s="37" t="s">
        <v>80</v>
      </c>
      <c r="C46" s="37" t="s">
        <v>354</v>
      </c>
      <c r="D46" s="18" t="s">
        <v>81</v>
      </c>
      <c r="E46" s="29">
        <v>1543.3</v>
      </c>
      <c r="F46" s="30">
        <v>255</v>
      </c>
      <c r="G46" s="38">
        <v>3</v>
      </c>
      <c r="H46" s="111">
        <v>44939</v>
      </c>
      <c r="I46" s="66" t="s">
        <v>82</v>
      </c>
    </row>
    <row r="47" spans="1:9" s="21" customFormat="1" ht="25.35" customHeight="1" x14ac:dyDescent="0.3">
      <c r="A47" s="38">
        <v>45</v>
      </c>
      <c r="B47" s="32" t="s">
        <v>337</v>
      </c>
      <c r="C47" s="32" t="s">
        <v>337</v>
      </c>
      <c r="D47" s="18" t="s">
        <v>334</v>
      </c>
      <c r="E47" s="15">
        <v>1375.1999999999998</v>
      </c>
      <c r="F47" s="16">
        <v>272</v>
      </c>
      <c r="G47" s="16">
        <v>2</v>
      </c>
      <c r="H47" s="111">
        <v>44988</v>
      </c>
      <c r="I47" s="69" t="s">
        <v>105</v>
      </c>
    </row>
    <row r="48" spans="1:9" s="21" customFormat="1" ht="25.35" customHeight="1" x14ac:dyDescent="0.3">
      <c r="A48" s="38">
        <v>46</v>
      </c>
      <c r="B48" s="13" t="s">
        <v>146</v>
      </c>
      <c r="C48" s="27" t="s">
        <v>352</v>
      </c>
      <c r="D48" s="18" t="s">
        <v>63</v>
      </c>
      <c r="E48" s="15">
        <v>1063.3</v>
      </c>
      <c r="F48" s="16">
        <v>188</v>
      </c>
      <c r="G48" s="17">
        <v>4</v>
      </c>
      <c r="H48" s="111">
        <v>44967</v>
      </c>
      <c r="I48" s="69" t="s">
        <v>147</v>
      </c>
    </row>
    <row r="49" spans="1:9" s="21" customFormat="1" ht="25.35" customHeight="1" x14ac:dyDescent="0.3">
      <c r="A49" s="38">
        <v>47</v>
      </c>
      <c r="B49" s="32" t="s">
        <v>249</v>
      </c>
      <c r="C49" s="27" t="s">
        <v>250</v>
      </c>
      <c r="D49" s="18" t="s">
        <v>13</v>
      </c>
      <c r="E49" s="15">
        <v>1042</v>
      </c>
      <c r="F49" s="16">
        <v>221</v>
      </c>
      <c r="G49" s="16">
        <v>2</v>
      </c>
      <c r="H49" s="111">
        <v>41544</v>
      </c>
      <c r="I49" s="69" t="s">
        <v>251</v>
      </c>
    </row>
    <row r="50" spans="1:9" s="21" customFormat="1" ht="25.35" customHeight="1" x14ac:dyDescent="0.3">
      <c r="A50" s="38">
        <v>48</v>
      </c>
      <c r="B50" s="14" t="s">
        <v>85</v>
      </c>
      <c r="C50" s="11" t="s">
        <v>86</v>
      </c>
      <c r="D50" s="18" t="s">
        <v>87</v>
      </c>
      <c r="E50" s="15">
        <v>968.55</v>
      </c>
      <c r="F50" s="16">
        <v>206</v>
      </c>
      <c r="G50" s="17">
        <v>2</v>
      </c>
      <c r="H50" s="111">
        <v>44974</v>
      </c>
      <c r="I50" s="69" t="s">
        <v>26</v>
      </c>
    </row>
    <row r="51" spans="1:9" s="21" customFormat="1" ht="25.35" customHeight="1" x14ac:dyDescent="0.3">
      <c r="A51" s="38">
        <v>49</v>
      </c>
      <c r="B51" s="49" t="s">
        <v>169</v>
      </c>
      <c r="C51" s="31" t="s">
        <v>170</v>
      </c>
      <c r="D51" s="18" t="s">
        <v>171</v>
      </c>
      <c r="E51" s="15">
        <v>903</v>
      </c>
      <c r="F51" s="16">
        <v>173</v>
      </c>
      <c r="G51" s="16">
        <v>2</v>
      </c>
      <c r="H51" s="111">
        <v>44981</v>
      </c>
      <c r="I51" s="69" t="s">
        <v>105</v>
      </c>
    </row>
    <row r="52" spans="1:9" s="21" customFormat="1" ht="25.35" customHeight="1" x14ac:dyDescent="0.3">
      <c r="A52" s="38">
        <v>50</v>
      </c>
      <c r="B52" s="11" t="s">
        <v>274</v>
      </c>
      <c r="C52" s="14" t="s">
        <v>273</v>
      </c>
      <c r="D52" s="18" t="s">
        <v>276</v>
      </c>
      <c r="E52" s="15">
        <v>843.2</v>
      </c>
      <c r="F52" s="16">
        <v>173</v>
      </c>
      <c r="G52" s="16" t="s">
        <v>277</v>
      </c>
      <c r="H52" s="111">
        <v>45012</v>
      </c>
      <c r="I52" s="69" t="s">
        <v>38</v>
      </c>
    </row>
    <row r="53" spans="1:9" s="21" customFormat="1" ht="25.35" customHeight="1" x14ac:dyDescent="0.3">
      <c r="A53" s="38">
        <v>51</v>
      </c>
      <c r="B53" s="13" t="s">
        <v>317</v>
      </c>
      <c r="C53" s="11" t="s">
        <v>318</v>
      </c>
      <c r="D53" s="18" t="s">
        <v>63</v>
      </c>
      <c r="E53" s="15">
        <v>784.18</v>
      </c>
      <c r="F53" s="16">
        <v>121</v>
      </c>
      <c r="G53" s="16">
        <v>12</v>
      </c>
      <c r="H53" s="111">
        <v>45016</v>
      </c>
      <c r="I53" s="69" t="s">
        <v>71</v>
      </c>
    </row>
    <row r="54" spans="1:9" s="21" customFormat="1" ht="25.35" customHeight="1" x14ac:dyDescent="0.3">
      <c r="A54" s="38">
        <v>52</v>
      </c>
      <c r="B54" s="13" t="s">
        <v>52</v>
      </c>
      <c r="C54" s="11" t="s">
        <v>53</v>
      </c>
      <c r="D54" s="18" t="s">
        <v>54</v>
      </c>
      <c r="E54" s="29">
        <v>689</v>
      </c>
      <c r="F54" s="30">
        <v>146</v>
      </c>
      <c r="G54" s="17">
        <v>4</v>
      </c>
      <c r="H54" s="111">
        <v>44939</v>
      </c>
      <c r="I54" s="66" t="s">
        <v>55</v>
      </c>
    </row>
    <row r="55" spans="1:9" s="21" customFormat="1" ht="25.35" customHeight="1" x14ac:dyDescent="0.3">
      <c r="A55" s="38">
        <v>53</v>
      </c>
      <c r="B55" s="13" t="s">
        <v>88</v>
      </c>
      <c r="C55" s="11" t="s">
        <v>88</v>
      </c>
      <c r="D55" s="18" t="s">
        <v>13</v>
      </c>
      <c r="E55" s="29">
        <v>615.5</v>
      </c>
      <c r="F55" s="30">
        <v>91</v>
      </c>
      <c r="G55" s="17">
        <v>1</v>
      </c>
      <c r="H55" s="111">
        <v>44848</v>
      </c>
      <c r="I55" s="66" t="s">
        <v>89</v>
      </c>
    </row>
    <row r="56" spans="1:9" s="21" customFormat="1" ht="25.35" customHeight="1" x14ac:dyDescent="0.3">
      <c r="A56" s="38">
        <v>54</v>
      </c>
      <c r="B56" s="14" t="s">
        <v>67</v>
      </c>
      <c r="C56" s="14" t="s">
        <v>68</v>
      </c>
      <c r="D56" s="18" t="s">
        <v>10</v>
      </c>
      <c r="E56" s="29">
        <v>604.5</v>
      </c>
      <c r="F56" s="30">
        <v>109</v>
      </c>
      <c r="G56" s="17">
        <v>1</v>
      </c>
      <c r="H56" s="111">
        <v>44953</v>
      </c>
      <c r="I56" s="66" t="s">
        <v>26</v>
      </c>
    </row>
    <row r="57" spans="1:9" s="21" customFormat="1" ht="25.35" customHeight="1" x14ac:dyDescent="0.3">
      <c r="A57" s="38">
        <v>55</v>
      </c>
      <c r="B57" s="13" t="s">
        <v>211</v>
      </c>
      <c r="C57" s="13" t="s">
        <v>211</v>
      </c>
      <c r="D57" s="18" t="s">
        <v>10</v>
      </c>
      <c r="E57" s="15">
        <v>505.5</v>
      </c>
      <c r="F57" s="16">
        <v>93</v>
      </c>
      <c r="G57" s="17">
        <v>1</v>
      </c>
      <c r="H57" s="111">
        <v>44734</v>
      </c>
      <c r="I57" s="69" t="s">
        <v>24</v>
      </c>
    </row>
    <row r="58" spans="1:9" ht="25.35" customHeight="1" x14ac:dyDescent="0.3">
      <c r="A58" s="38">
        <v>56</v>
      </c>
      <c r="B58" s="11" t="s">
        <v>319</v>
      </c>
      <c r="C58" s="11" t="s">
        <v>320</v>
      </c>
      <c r="D58" s="18" t="s">
        <v>10</v>
      </c>
      <c r="E58" s="15">
        <v>480.76</v>
      </c>
      <c r="F58" s="16">
        <v>69</v>
      </c>
      <c r="G58" s="16">
        <v>2</v>
      </c>
      <c r="H58" s="110">
        <v>44708</v>
      </c>
      <c r="I58" s="69" t="s">
        <v>741</v>
      </c>
    </row>
    <row r="59" spans="1:9" s="21" customFormat="1" ht="25.35" customHeight="1" x14ac:dyDescent="0.3">
      <c r="A59" s="38">
        <v>57</v>
      </c>
      <c r="B59" s="14" t="s">
        <v>182</v>
      </c>
      <c r="C59" s="11" t="s">
        <v>183</v>
      </c>
      <c r="D59" s="18" t="s">
        <v>10</v>
      </c>
      <c r="E59" s="15">
        <v>475</v>
      </c>
      <c r="F59" s="16">
        <v>92</v>
      </c>
      <c r="G59" s="17">
        <v>1</v>
      </c>
      <c r="H59" s="111">
        <v>41950</v>
      </c>
      <c r="I59" s="68" t="s">
        <v>24</v>
      </c>
    </row>
    <row r="60" spans="1:9" s="21" customFormat="1" ht="25.35" customHeight="1" x14ac:dyDescent="0.3">
      <c r="A60" s="38">
        <v>58</v>
      </c>
      <c r="B60" s="31" t="s">
        <v>254</v>
      </c>
      <c r="C60" s="14" t="s">
        <v>255</v>
      </c>
      <c r="D60" s="18" t="s">
        <v>10</v>
      </c>
      <c r="E60" s="15">
        <v>460</v>
      </c>
      <c r="F60" s="16">
        <v>92</v>
      </c>
      <c r="G60" s="16">
        <v>1</v>
      </c>
      <c r="H60" s="110">
        <v>43560</v>
      </c>
      <c r="I60" s="68" t="s">
        <v>38</v>
      </c>
    </row>
    <row r="61" spans="1:9" s="21" customFormat="1" ht="25.35" customHeight="1" x14ac:dyDescent="0.3">
      <c r="A61" s="38">
        <v>59</v>
      </c>
      <c r="B61" s="31" t="s">
        <v>281</v>
      </c>
      <c r="C61" s="14" t="s">
        <v>280</v>
      </c>
      <c r="D61" s="18" t="s">
        <v>282</v>
      </c>
      <c r="E61" s="15">
        <v>458.5</v>
      </c>
      <c r="F61" s="16">
        <v>103</v>
      </c>
      <c r="G61" s="16" t="s">
        <v>277</v>
      </c>
      <c r="H61" s="110">
        <v>45012</v>
      </c>
      <c r="I61" s="68" t="s">
        <v>38</v>
      </c>
    </row>
    <row r="62" spans="1:9" s="21" customFormat="1" ht="25.35" customHeight="1" x14ac:dyDescent="0.3">
      <c r="A62" s="38">
        <v>60</v>
      </c>
      <c r="B62" s="11" t="s">
        <v>47</v>
      </c>
      <c r="C62" s="11" t="s">
        <v>48</v>
      </c>
      <c r="D62" s="18" t="s">
        <v>10</v>
      </c>
      <c r="E62" s="15">
        <v>433.5</v>
      </c>
      <c r="F62" s="16">
        <v>79</v>
      </c>
      <c r="G62" s="17">
        <v>1</v>
      </c>
      <c r="H62" s="110">
        <v>44932</v>
      </c>
      <c r="I62" s="68" t="s">
        <v>46</v>
      </c>
    </row>
    <row r="63" spans="1:9" s="21" customFormat="1" ht="25.35" customHeight="1" x14ac:dyDescent="0.3">
      <c r="A63" s="38">
        <v>61</v>
      </c>
      <c r="B63" s="12" t="s">
        <v>78</v>
      </c>
      <c r="C63" s="12" t="s">
        <v>78</v>
      </c>
      <c r="D63" s="18" t="s">
        <v>13</v>
      </c>
      <c r="E63" s="25">
        <v>402.2</v>
      </c>
      <c r="F63" s="26">
        <v>82</v>
      </c>
      <c r="G63" s="20">
        <v>2</v>
      </c>
      <c r="H63" s="110">
        <v>44953</v>
      </c>
      <c r="I63" s="68" t="s">
        <v>79</v>
      </c>
    </row>
    <row r="64" spans="1:9" s="21" customFormat="1" ht="25.35" customHeight="1" x14ac:dyDescent="0.3">
      <c r="A64" s="38">
        <v>62</v>
      </c>
      <c r="B64" s="33" t="s">
        <v>321</v>
      </c>
      <c r="C64" s="19" t="s">
        <v>322</v>
      </c>
      <c r="D64" s="18" t="s">
        <v>10</v>
      </c>
      <c r="E64" s="25">
        <v>390</v>
      </c>
      <c r="F64" s="26">
        <v>121</v>
      </c>
      <c r="G64" s="50">
        <v>1</v>
      </c>
      <c r="H64" s="110">
        <v>44323</v>
      </c>
      <c r="I64" s="68" t="s">
        <v>11</v>
      </c>
    </row>
    <row r="65" spans="1:9" s="21" customFormat="1" ht="25.35" customHeight="1" x14ac:dyDescent="0.3">
      <c r="A65" s="38">
        <v>63</v>
      </c>
      <c r="B65" s="19" t="s">
        <v>96</v>
      </c>
      <c r="C65" s="19" t="s">
        <v>96</v>
      </c>
      <c r="D65" s="18" t="s">
        <v>13</v>
      </c>
      <c r="E65" s="25">
        <v>366.2</v>
      </c>
      <c r="F65" s="26">
        <v>131</v>
      </c>
      <c r="G65" s="50">
        <v>3</v>
      </c>
      <c r="H65" s="110">
        <v>44911</v>
      </c>
      <c r="I65" s="90" t="s">
        <v>97</v>
      </c>
    </row>
    <row r="66" spans="1:9" s="21" customFormat="1" ht="25.35" customHeight="1" x14ac:dyDescent="0.3">
      <c r="A66" s="38">
        <v>64</v>
      </c>
      <c r="B66" s="11" t="s">
        <v>226</v>
      </c>
      <c r="C66" s="11" t="s">
        <v>227</v>
      </c>
      <c r="D66" s="18" t="s">
        <v>10</v>
      </c>
      <c r="E66" s="15">
        <v>360.87</v>
      </c>
      <c r="F66" s="16">
        <v>118</v>
      </c>
      <c r="G66" s="17">
        <v>1</v>
      </c>
      <c r="H66" s="110">
        <v>44400</v>
      </c>
      <c r="I66" s="90" t="s">
        <v>11</v>
      </c>
    </row>
    <row r="67" spans="1:9" ht="25.35" customHeight="1" x14ac:dyDescent="0.3">
      <c r="A67" s="38">
        <v>65</v>
      </c>
      <c r="B67" s="33" t="s">
        <v>286</v>
      </c>
      <c r="C67" s="19" t="s">
        <v>298</v>
      </c>
      <c r="D67" s="18" t="s">
        <v>10</v>
      </c>
      <c r="E67" s="15">
        <v>352.4</v>
      </c>
      <c r="F67" s="26">
        <v>68</v>
      </c>
      <c r="G67" s="50" t="s">
        <v>277</v>
      </c>
      <c r="H67" s="110">
        <v>45012</v>
      </c>
      <c r="I67" s="68" t="s">
        <v>38</v>
      </c>
    </row>
    <row r="68" spans="1:9" s="21" customFormat="1" ht="25.35" customHeight="1" x14ac:dyDescent="0.3">
      <c r="A68" s="38">
        <v>66</v>
      </c>
      <c r="B68" s="33" t="s">
        <v>287</v>
      </c>
      <c r="C68" s="19" t="s">
        <v>293</v>
      </c>
      <c r="D68" s="22" t="s">
        <v>63</v>
      </c>
      <c r="E68" s="25">
        <v>333.63</v>
      </c>
      <c r="F68" s="26">
        <v>80</v>
      </c>
      <c r="G68" s="50" t="s">
        <v>277</v>
      </c>
      <c r="H68" s="111">
        <v>45012</v>
      </c>
      <c r="I68" s="68" t="s">
        <v>38</v>
      </c>
    </row>
    <row r="69" spans="1:9" s="21" customFormat="1" ht="25.35" customHeight="1" x14ac:dyDescent="0.3">
      <c r="A69" s="38">
        <v>67</v>
      </c>
      <c r="B69" s="33" t="s">
        <v>199</v>
      </c>
      <c r="C69" s="33" t="s">
        <v>200</v>
      </c>
      <c r="D69" s="22" t="s">
        <v>201</v>
      </c>
      <c r="E69" s="25">
        <v>315.7</v>
      </c>
      <c r="F69" s="26">
        <v>62</v>
      </c>
      <c r="G69" s="50">
        <v>2</v>
      </c>
      <c r="H69" s="110">
        <v>44897</v>
      </c>
      <c r="I69" s="68" t="s">
        <v>117</v>
      </c>
    </row>
    <row r="70" spans="1:9" s="21" customFormat="1" ht="25.35" customHeight="1" x14ac:dyDescent="0.3">
      <c r="A70" s="38">
        <v>68</v>
      </c>
      <c r="B70" s="31" t="s">
        <v>284</v>
      </c>
      <c r="C70" s="14" t="s">
        <v>294</v>
      </c>
      <c r="D70" s="22" t="s">
        <v>63</v>
      </c>
      <c r="E70" s="25">
        <v>306.5</v>
      </c>
      <c r="F70" s="26">
        <v>78</v>
      </c>
      <c r="G70" s="50" t="s">
        <v>277</v>
      </c>
      <c r="H70" s="110">
        <v>45012</v>
      </c>
      <c r="I70" s="68" t="s">
        <v>38</v>
      </c>
    </row>
    <row r="71" spans="1:9" s="21" customFormat="1" ht="25.35" customHeight="1" x14ac:dyDescent="0.3">
      <c r="A71" s="38">
        <v>69</v>
      </c>
      <c r="B71" s="19" t="s">
        <v>58</v>
      </c>
      <c r="C71" s="12" t="s">
        <v>59</v>
      </c>
      <c r="D71" s="22" t="s">
        <v>60</v>
      </c>
      <c r="E71" s="25">
        <v>302.67</v>
      </c>
      <c r="F71" s="26">
        <v>43</v>
      </c>
      <c r="G71" s="20">
        <v>5</v>
      </c>
      <c r="H71" s="111">
        <v>44967</v>
      </c>
      <c r="I71" s="68" t="s">
        <v>26</v>
      </c>
    </row>
    <row r="72" spans="1:9" s="21" customFormat="1" ht="25.35" customHeight="1" x14ac:dyDescent="0.3">
      <c r="A72" s="38">
        <v>70</v>
      </c>
      <c r="B72" s="33" t="s">
        <v>285</v>
      </c>
      <c r="C72" s="19" t="s">
        <v>136</v>
      </c>
      <c r="D72" s="22" t="s">
        <v>137</v>
      </c>
      <c r="E72" s="25">
        <v>296.2</v>
      </c>
      <c r="F72" s="26">
        <v>66</v>
      </c>
      <c r="G72" s="50" t="s">
        <v>277</v>
      </c>
      <c r="H72" s="110">
        <v>45012</v>
      </c>
      <c r="I72" s="68" t="s">
        <v>38</v>
      </c>
    </row>
    <row r="73" spans="1:9" s="21" customFormat="1" ht="25.35" customHeight="1" x14ac:dyDescent="0.3">
      <c r="A73" s="38">
        <v>71</v>
      </c>
      <c r="B73" s="33" t="s">
        <v>324</v>
      </c>
      <c r="C73" s="12" t="s">
        <v>325</v>
      </c>
      <c r="D73" s="22" t="s">
        <v>323</v>
      </c>
      <c r="E73" s="25">
        <v>263.25</v>
      </c>
      <c r="F73" s="26">
        <v>52</v>
      </c>
      <c r="G73" s="50">
        <v>5</v>
      </c>
      <c r="H73" s="110">
        <v>44988</v>
      </c>
      <c r="I73" s="68" t="s">
        <v>35</v>
      </c>
    </row>
    <row r="74" spans="1:9" s="21" customFormat="1" ht="25.35" customHeight="1" x14ac:dyDescent="0.3">
      <c r="A74" s="38">
        <v>72</v>
      </c>
      <c r="B74" s="12" t="s">
        <v>176</v>
      </c>
      <c r="C74" s="12" t="s">
        <v>177</v>
      </c>
      <c r="D74" s="22" t="s">
        <v>23</v>
      </c>
      <c r="E74" s="25">
        <v>245.7</v>
      </c>
      <c r="F74" s="26">
        <v>46</v>
      </c>
      <c r="G74" s="20">
        <v>2</v>
      </c>
      <c r="H74" s="110">
        <v>44974</v>
      </c>
      <c r="I74" s="68" t="s">
        <v>35</v>
      </c>
    </row>
    <row r="75" spans="1:9" s="21" customFormat="1" ht="25.35" customHeight="1" x14ac:dyDescent="0.3">
      <c r="A75" s="38">
        <v>73</v>
      </c>
      <c r="B75" s="12" t="s">
        <v>336</v>
      </c>
      <c r="C75" s="19" t="s">
        <v>335</v>
      </c>
      <c r="D75" s="22" t="s">
        <v>63</v>
      </c>
      <c r="E75" s="25">
        <v>226.8</v>
      </c>
      <c r="F75" s="26">
        <v>40</v>
      </c>
      <c r="G75" s="50">
        <v>1</v>
      </c>
      <c r="H75" s="111">
        <v>44393</v>
      </c>
      <c r="I75" s="68" t="s">
        <v>105</v>
      </c>
    </row>
    <row r="76" spans="1:9" s="21" customFormat="1" ht="25.35" customHeight="1" x14ac:dyDescent="0.3">
      <c r="A76" s="38">
        <v>74</v>
      </c>
      <c r="B76" s="35" t="s">
        <v>191</v>
      </c>
      <c r="C76" s="35" t="s">
        <v>191</v>
      </c>
      <c r="D76" s="22" t="s">
        <v>13</v>
      </c>
      <c r="E76" s="23">
        <v>224.42</v>
      </c>
      <c r="F76" s="24">
        <v>83</v>
      </c>
      <c r="G76" s="36">
        <v>2</v>
      </c>
      <c r="H76" s="110">
        <v>44834</v>
      </c>
      <c r="I76" s="91" t="s">
        <v>38</v>
      </c>
    </row>
    <row r="77" spans="1:9" s="21" customFormat="1" ht="25.35" customHeight="1" x14ac:dyDescent="0.3">
      <c r="A77" s="38">
        <v>75</v>
      </c>
      <c r="B77" s="12" t="s">
        <v>124</v>
      </c>
      <c r="C77" s="19" t="s">
        <v>125</v>
      </c>
      <c r="D77" s="22" t="s">
        <v>54</v>
      </c>
      <c r="E77" s="25">
        <v>209.1</v>
      </c>
      <c r="F77" s="26">
        <v>31</v>
      </c>
      <c r="G77" s="20">
        <v>2</v>
      </c>
      <c r="H77" s="110">
        <v>44602</v>
      </c>
      <c r="I77" s="68" t="s">
        <v>82</v>
      </c>
    </row>
    <row r="78" spans="1:9" s="21" customFormat="1" ht="25.35" customHeight="1" x14ac:dyDescent="0.3">
      <c r="A78" s="38">
        <v>76</v>
      </c>
      <c r="B78" s="33" t="s">
        <v>212</v>
      </c>
      <c r="C78" s="19" t="s">
        <v>213</v>
      </c>
      <c r="D78" s="22" t="s">
        <v>214</v>
      </c>
      <c r="E78" s="25">
        <v>189.95</v>
      </c>
      <c r="F78" s="26">
        <v>41</v>
      </c>
      <c r="G78" s="50">
        <v>2</v>
      </c>
      <c r="H78" s="110">
        <v>44694</v>
      </c>
      <c r="I78" s="68" t="s">
        <v>82</v>
      </c>
    </row>
    <row r="79" spans="1:9" s="21" customFormat="1" ht="25.35" customHeight="1" x14ac:dyDescent="0.3">
      <c r="A79" s="38">
        <v>77</v>
      </c>
      <c r="B79" s="35" t="s">
        <v>94</v>
      </c>
      <c r="C79" s="35" t="s">
        <v>95</v>
      </c>
      <c r="D79" s="22" t="s">
        <v>10</v>
      </c>
      <c r="E79" s="23">
        <v>177.9</v>
      </c>
      <c r="F79" s="24">
        <v>25</v>
      </c>
      <c r="G79" s="36">
        <v>1</v>
      </c>
      <c r="H79" s="110">
        <v>44883</v>
      </c>
      <c r="I79" s="18" t="s">
        <v>11</v>
      </c>
    </row>
    <row r="80" spans="1:9" s="21" customFormat="1" ht="25.35" customHeight="1" x14ac:dyDescent="0.3">
      <c r="A80" s="38">
        <v>78</v>
      </c>
      <c r="B80" s="12" t="s">
        <v>186</v>
      </c>
      <c r="C80" s="19" t="s">
        <v>187</v>
      </c>
      <c r="D80" s="22" t="s">
        <v>188</v>
      </c>
      <c r="E80" s="25">
        <v>177</v>
      </c>
      <c r="F80" s="26">
        <v>40</v>
      </c>
      <c r="G80" s="20">
        <v>5</v>
      </c>
      <c r="H80" s="110">
        <v>44974</v>
      </c>
      <c r="I80" s="68" t="s">
        <v>82</v>
      </c>
    </row>
    <row r="81" spans="1:9" ht="25.35" customHeight="1" x14ac:dyDescent="0.3">
      <c r="A81" s="38">
        <v>79</v>
      </c>
      <c r="B81" s="11" t="s">
        <v>209</v>
      </c>
      <c r="C81" s="11" t="s">
        <v>210</v>
      </c>
      <c r="D81" s="22" t="s">
        <v>188</v>
      </c>
      <c r="E81" s="25">
        <v>170.77</v>
      </c>
      <c r="F81" s="26">
        <v>52</v>
      </c>
      <c r="G81" s="28">
        <v>1</v>
      </c>
      <c r="H81" s="110">
        <v>44855</v>
      </c>
      <c r="I81" s="68" t="s">
        <v>26</v>
      </c>
    </row>
    <row r="82" spans="1:9" s="21" customFormat="1" ht="25.35" customHeight="1" x14ac:dyDescent="0.3">
      <c r="A82" s="38">
        <v>80</v>
      </c>
      <c r="B82" s="14" t="s">
        <v>118</v>
      </c>
      <c r="C82" s="14" t="s">
        <v>118</v>
      </c>
      <c r="D82" s="18" t="s">
        <v>13</v>
      </c>
      <c r="E82" s="29">
        <v>169.8</v>
      </c>
      <c r="F82" s="30">
        <v>30</v>
      </c>
      <c r="G82" s="38">
        <v>2</v>
      </c>
      <c r="H82" s="110">
        <v>44951</v>
      </c>
      <c r="I82" s="18" t="s">
        <v>119</v>
      </c>
    </row>
    <row r="83" spans="1:9" s="21" customFormat="1" ht="25.35" customHeight="1" x14ac:dyDescent="0.3">
      <c r="A83" s="38">
        <v>81</v>
      </c>
      <c r="B83" s="33" t="s">
        <v>283</v>
      </c>
      <c r="C83" s="19" t="s">
        <v>283</v>
      </c>
      <c r="D83" s="22" t="s">
        <v>299</v>
      </c>
      <c r="E83" s="25">
        <v>148.30000000000001</v>
      </c>
      <c r="F83" s="26">
        <v>27</v>
      </c>
      <c r="G83" s="50" t="s">
        <v>277</v>
      </c>
      <c r="H83" s="110">
        <v>45012</v>
      </c>
      <c r="I83" s="68" t="s">
        <v>38</v>
      </c>
    </row>
    <row r="84" spans="1:9" s="21" customFormat="1" ht="25.35" customHeight="1" x14ac:dyDescent="0.3">
      <c r="A84" s="38">
        <v>82</v>
      </c>
      <c r="B84" s="31" t="s">
        <v>259</v>
      </c>
      <c r="C84" s="31" t="s">
        <v>260</v>
      </c>
      <c r="D84" s="22" t="s">
        <v>133</v>
      </c>
      <c r="E84" s="25">
        <v>127.95</v>
      </c>
      <c r="F84" s="26">
        <v>23</v>
      </c>
      <c r="G84" s="50">
        <v>1</v>
      </c>
      <c r="H84" s="110">
        <v>43574</v>
      </c>
      <c r="I84" s="68" t="s">
        <v>38</v>
      </c>
    </row>
    <row r="85" spans="1:9" s="21" customFormat="1" ht="25.35" customHeight="1" x14ac:dyDescent="0.3">
      <c r="A85" s="38">
        <v>83</v>
      </c>
      <c r="B85" s="32" t="s">
        <v>288</v>
      </c>
      <c r="C85" s="19" t="s">
        <v>292</v>
      </c>
      <c r="D85" s="22" t="s">
        <v>63</v>
      </c>
      <c r="E85" s="25">
        <v>126.3</v>
      </c>
      <c r="F85" s="26">
        <v>23</v>
      </c>
      <c r="G85" s="50" t="s">
        <v>277</v>
      </c>
      <c r="H85" s="110">
        <v>45012</v>
      </c>
      <c r="I85" s="68" t="s">
        <v>38</v>
      </c>
    </row>
    <row r="86" spans="1:9" s="21" customFormat="1" ht="25.35" customHeight="1" x14ac:dyDescent="0.3">
      <c r="A86" s="38">
        <v>84</v>
      </c>
      <c r="B86" s="33" t="s">
        <v>289</v>
      </c>
      <c r="C86" s="19" t="s">
        <v>295</v>
      </c>
      <c r="D86" s="22" t="s">
        <v>87</v>
      </c>
      <c r="E86" s="25">
        <v>110.8</v>
      </c>
      <c r="F86" s="26">
        <v>19</v>
      </c>
      <c r="G86" s="50" t="s">
        <v>277</v>
      </c>
      <c r="H86" s="110">
        <v>45012</v>
      </c>
      <c r="I86" s="68" t="s">
        <v>38</v>
      </c>
    </row>
    <row r="87" spans="1:9" s="21" customFormat="1" ht="25.35" customHeight="1" x14ac:dyDescent="0.3">
      <c r="A87" s="38">
        <v>85</v>
      </c>
      <c r="B87" s="31" t="s">
        <v>256</v>
      </c>
      <c r="C87" s="14" t="s">
        <v>257</v>
      </c>
      <c r="D87" s="18" t="s">
        <v>133</v>
      </c>
      <c r="E87" s="15">
        <v>109.35</v>
      </c>
      <c r="F87" s="16">
        <v>19</v>
      </c>
      <c r="G87" s="16">
        <v>1</v>
      </c>
      <c r="H87" s="110">
        <v>44655</v>
      </c>
      <c r="I87" s="68" t="s">
        <v>38</v>
      </c>
    </row>
    <row r="88" spans="1:9" s="21" customFormat="1" ht="25.35" customHeight="1" x14ac:dyDescent="0.3">
      <c r="A88" s="38">
        <v>86</v>
      </c>
      <c r="B88" s="11" t="s">
        <v>153</v>
      </c>
      <c r="C88" s="13" t="s">
        <v>153</v>
      </c>
      <c r="D88" s="18" t="s">
        <v>63</v>
      </c>
      <c r="E88" s="15">
        <v>100</v>
      </c>
      <c r="F88" s="16">
        <v>19</v>
      </c>
      <c r="G88" s="17">
        <v>1</v>
      </c>
      <c r="H88" s="110">
        <v>44974</v>
      </c>
      <c r="I88" s="68" t="s">
        <v>117</v>
      </c>
    </row>
    <row r="89" spans="1:9" s="21" customFormat="1" ht="25.35" customHeight="1" x14ac:dyDescent="0.3">
      <c r="A89" s="38">
        <v>87</v>
      </c>
      <c r="B89" s="31" t="s">
        <v>258</v>
      </c>
      <c r="C89" s="31" t="s">
        <v>353</v>
      </c>
      <c r="D89" s="18" t="s">
        <v>63</v>
      </c>
      <c r="E89" s="15">
        <v>92.5</v>
      </c>
      <c r="F89" s="16">
        <v>17</v>
      </c>
      <c r="G89" s="16">
        <v>1</v>
      </c>
      <c r="H89" s="110">
        <v>43196</v>
      </c>
      <c r="I89" s="68" t="s">
        <v>38</v>
      </c>
    </row>
    <row r="90" spans="1:9" s="21" customFormat="1" ht="25.35" customHeight="1" x14ac:dyDescent="0.3">
      <c r="A90" s="38">
        <v>88</v>
      </c>
      <c r="B90" s="11" t="s">
        <v>338</v>
      </c>
      <c r="C90" s="31" t="s">
        <v>339</v>
      </c>
      <c r="D90" s="18" t="s">
        <v>133</v>
      </c>
      <c r="E90" s="15">
        <v>86.76</v>
      </c>
      <c r="F90" s="16">
        <v>18</v>
      </c>
      <c r="G90" s="16">
        <v>1</v>
      </c>
      <c r="H90" s="110">
        <v>44533</v>
      </c>
      <c r="I90" s="68" t="s">
        <v>105</v>
      </c>
    </row>
    <row r="91" spans="1:9" s="21" customFormat="1" ht="25.35" customHeight="1" x14ac:dyDescent="0.3">
      <c r="A91" s="38">
        <v>89</v>
      </c>
      <c r="B91" s="14" t="s">
        <v>139</v>
      </c>
      <c r="C91" s="14" t="s">
        <v>140</v>
      </c>
      <c r="D91" s="18" t="s">
        <v>141</v>
      </c>
      <c r="E91" s="15">
        <v>78.5</v>
      </c>
      <c r="F91" s="16">
        <v>14</v>
      </c>
      <c r="G91" s="17">
        <v>1</v>
      </c>
      <c r="H91" s="110">
        <v>44932</v>
      </c>
      <c r="I91" s="18" t="s">
        <v>117</v>
      </c>
    </row>
    <row r="92" spans="1:9" s="21" customFormat="1" ht="25.35" customHeight="1" x14ac:dyDescent="0.3">
      <c r="A92" s="38">
        <v>90</v>
      </c>
      <c r="B92" s="31" t="s">
        <v>197</v>
      </c>
      <c r="C92" s="14" t="s">
        <v>198</v>
      </c>
      <c r="D92" s="18" t="s">
        <v>63</v>
      </c>
      <c r="E92" s="15">
        <v>70</v>
      </c>
      <c r="F92" s="16">
        <v>10</v>
      </c>
      <c r="G92" s="16">
        <v>1</v>
      </c>
      <c r="H92" s="110">
        <v>44918</v>
      </c>
      <c r="I92" s="68" t="s">
        <v>82</v>
      </c>
    </row>
    <row r="93" spans="1:9" ht="25.35" customHeight="1" x14ac:dyDescent="0.3">
      <c r="A93" s="38">
        <v>91</v>
      </c>
      <c r="B93" s="14" t="s">
        <v>56</v>
      </c>
      <c r="C93" s="14" t="s">
        <v>56</v>
      </c>
      <c r="D93" s="18" t="s">
        <v>13</v>
      </c>
      <c r="E93" s="29">
        <v>61.6</v>
      </c>
      <c r="F93" s="30">
        <v>8</v>
      </c>
      <c r="G93" s="17">
        <v>1</v>
      </c>
      <c r="H93" s="110">
        <v>44946</v>
      </c>
      <c r="I93" s="71" t="s">
        <v>57</v>
      </c>
    </row>
    <row r="94" spans="1:9" s="21" customFormat="1" ht="25.35" customHeight="1" x14ac:dyDescent="0.3">
      <c r="A94" s="38">
        <v>92</v>
      </c>
      <c r="B94" s="32" t="s">
        <v>252</v>
      </c>
      <c r="C94" s="14" t="s">
        <v>253</v>
      </c>
      <c r="D94" s="18" t="s">
        <v>133</v>
      </c>
      <c r="E94" s="15">
        <v>58.15</v>
      </c>
      <c r="F94" s="16">
        <v>11</v>
      </c>
      <c r="G94" s="16">
        <v>1</v>
      </c>
      <c r="H94" s="110">
        <v>44655</v>
      </c>
      <c r="I94" s="68" t="s">
        <v>38</v>
      </c>
    </row>
    <row r="95" spans="1:9" s="21" customFormat="1" ht="25.35" customHeight="1" x14ac:dyDescent="0.3">
      <c r="A95" s="38">
        <v>93</v>
      </c>
      <c r="B95" s="31" t="s">
        <v>290</v>
      </c>
      <c r="C95" s="14" t="s">
        <v>296</v>
      </c>
      <c r="D95" s="18" t="s">
        <v>300</v>
      </c>
      <c r="E95" s="15">
        <v>57.1</v>
      </c>
      <c r="F95" s="16">
        <v>14</v>
      </c>
      <c r="G95" s="16" t="s">
        <v>277</v>
      </c>
      <c r="H95" s="110">
        <v>45012</v>
      </c>
      <c r="I95" s="68" t="s">
        <v>38</v>
      </c>
    </row>
    <row r="96" spans="1:9" s="21" customFormat="1" ht="25.35" customHeight="1" x14ac:dyDescent="0.3">
      <c r="A96" s="38">
        <v>94</v>
      </c>
      <c r="B96" s="11" t="s">
        <v>330</v>
      </c>
      <c r="C96" s="11" t="s">
        <v>330</v>
      </c>
      <c r="D96" s="18" t="s">
        <v>13</v>
      </c>
      <c r="E96" s="15">
        <v>53.41</v>
      </c>
      <c r="F96" s="16">
        <v>7</v>
      </c>
      <c r="G96" s="16">
        <v>1</v>
      </c>
      <c r="H96" s="110">
        <v>44869</v>
      </c>
      <c r="I96" s="68" t="s">
        <v>26</v>
      </c>
    </row>
    <row r="97" spans="1:9" s="21" customFormat="1" ht="25.35" customHeight="1" x14ac:dyDescent="0.3">
      <c r="A97" s="38">
        <v>95</v>
      </c>
      <c r="B97" s="31" t="s">
        <v>291</v>
      </c>
      <c r="C97" s="14" t="s">
        <v>297</v>
      </c>
      <c r="D97" s="18" t="s">
        <v>63</v>
      </c>
      <c r="E97" s="15">
        <v>51.7</v>
      </c>
      <c r="F97" s="16">
        <v>8</v>
      </c>
      <c r="G97" s="16" t="s">
        <v>277</v>
      </c>
      <c r="H97" s="110">
        <v>45012</v>
      </c>
      <c r="I97" s="68" t="s">
        <v>38</v>
      </c>
    </row>
    <row r="98" spans="1:9" s="21" customFormat="1" ht="25.35" customHeight="1" x14ac:dyDescent="0.3">
      <c r="A98" s="38">
        <v>96</v>
      </c>
      <c r="B98" s="11" t="s">
        <v>345</v>
      </c>
      <c r="C98" s="11" t="s">
        <v>346</v>
      </c>
      <c r="D98" s="18" t="s">
        <v>347</v>
      </c>
      <c r="E98" s="29">
        <v>47.76</v>
      </c>
      <c r="F98" s="30">
        <v>24</v>
      </c>
      <c r="G98" s="38">
        <v>1</v>
      </c>
      <c r="H98" s="110">
        <v>44799</v>
      </c>
      <c r="I98" s="18" t="s">
        <v>82</v>
      </c>
    </row>
    <row r="99" spans="1:9" ht="25.35" customHeight="1" x14ac:dyDescent="0.3">
      <c r="A99" s="38">
        <v>97</v>
      </c>
      <c r="B99" s="37" t="s">
        <v>194</v>
      </c>
      <c r="C99" s="37" t="s">
        <v>195</v>
      </c>
      <c r="D99" s="18" t="s">
        <v>196</v>
      </c>
      <c r="E99" s="29">
        <v>35.82</v>
      </c>
      <c r="F99" s="30">
        <v>18</v>
      </c>
      <c r="G99" s="38">
        <v>1</v>
      </c>
      <c r="H99" s="110">
        <v>44827</v>
      </c>
      <c r="I99" s="18" t="s">
        <v>82</v>
      </c>
    </row>
    <row r="100" spans="1:9" ht="25.35" customHeight="1" x14ac:dyDescent="0.3">
      <c r="A100" s="38">
        <v>98</v>
      </c>
      <c r="B100" s="11" t="s">
        <v>221</v>
      </c>
      <c r="C100" s="11" t="s">
        <v>221</v>
      </c>
      <c r="D100" s="18" t="s">
        <v>331</v>
      </c>
      <c r="E100" s="15">
        <v>34</v>
      </c>
      <c r="F100" s="16">
        <v>17</v>
      </c>
      <c r="G100" s="16">
        <v>1</v>
      </c>
      <c r="H100" s="110">
        <v>43385</v>
      </c>
      <c r="I100" s="68" t="s">
        <v>26</v>
      </c>
    </row>
    <row r="101" spans="1:9" s="21" customFormat="1" ht="25.35" customHeight="1" x14ac:dyDescent="0.3">
      <c r="A101" s="38">
        <v>99</v>
      </c>
      <c r="B101" s="14" t="s">
        <v>100</v>
      </c>
      <c r="C101" s="14" t="s">
        <v>101</v>
      </c>
      <c r="D101" s="18" t="s">
        <v>10</v>
      </c>
      <c r="E101" s="29">
        <v>20.94</v>
      </c>
      <c r="F101" s="30">
        <v>6</v>
      </c>
      <c r="G101" s="17">
        <v>1</v>
      </c>
      <c r="H101" s="110">
        <v>44890</v>
      </c>
      <c r="I101" s="18" t="s">
        <v>11</v>
      </c>
    </row>
    <row r="102" spans="1:9" s="21" customFormat="1" ht="25.35" customHeight="1" x14ac:dyDescent="0.3">
      <c r="A102" s="36">
        <v>100</v>
      </c>
      <c r="B102" s="53" t="s">
        <v>348</v>
      </c>
      <c r="C102" s="12" t="s">
        <v>349</v>
      </c>
      <c r="D102" s="22" t="s">
        <v>63</v>
      </c>
      <c r="E102" s="54">
        <v>17.91</v>
      </c>
      <c r="F102" s="55">
        <v>9</v>
      </c>
      <c r="G102" s="36">
        <v>1</v>
      </c>
      <c r="H102" s="112">
        <v>43707</v>
      </c>
      <c r="I102" s="22" t="s">
        <v>82</v>
      </c>
    </row>
    <row r="103" spans="1:9" ht="25.95" customHeight="1" thickBot="1" x14ac:dyDescent="0.35">
      <c r="A103" s="45"/>
      <c r="B103" s="42"/>
      <c r="C103" s="42"/>
      <c r="D103" s="43"/>
      <c r="E103" s="101"/>
      <c r="F103" s="102"/>
      <c r="G103" s="44"/>
      <c r="H103" s="113"/>
      <c r="I103" s="41"/>
    </row>
    <row r="104" spans="1:9" ht="25.95" customHeight="1" thickBot="1" x14ac:dyDescent="0.35">
      <c r="A104" s="45"/>
      <c r="B104" s="42"/>
      <c r="C104" s="42"/>
      <c r="D104" s="43"/>
      <c r="E104" s="96">
        <f>SUM(E3:E102)</f>
        <v>1454473.81</v>
      </c>
      <c r="F104" s="97">
        <f>SUM(F3:F103)</f>
        <v>231144</v>
      </c>
      <c r="G104" s="45"/>
      <c r="H104" s="113"/>
      <c r="I104" s="41"/>
    </row>
    <row r="105" spans="1:9" ht="25.95" customHeight="1" x14ac:dyDescent="0.3"/>
    <row r="106" spans="1:9" ht="25.95" hidden="1" customHeight="1" x14ac:dyDescent="0.3"/>
    <row r="107" spans="1:9" ht="25.95" hidden="1" customHeight="1" x14ac:dyDescent="0.3"/>
    <row r="108" spans="1:9" ht="25.95" hidden="1" customHeight="1" x14ac:dyDescent="0.3"/>
  </sheetData>
  <sortState xmlns:xlrd2="http://schemas.microsoft.com/office/spreadsheetml/2017/richdata2" ref="A27:I102">
    <sortCondition descending="1" ref="E27:E102"/>
  </sortState>
  <mergeCells count="1">
    <mergeCell ref="A1:I1"/>
  </mergeCells>
  <phoneticPr fontId="1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F93B6-A03E-4D4D-AB59-8E78858510DF}">
  <dimension ref="A1:I103"/>
  <sheetViews>
    <sheetView topLeftCell="A96" zoomScale="75" zoomScaleNormal="75" workbookViewId="0">
      <selection activeCell="I2" sqref="I2"/>
    </sheetView>
  </sheetViews>
  <sheetFormatPr defaultColWidth="0" defaultRowHeight="14.4" zeroHeight="1" x14ac:dyDescent="0.3"/>
  <cols>
    <col min="1" max="1" width="5.6640625" style="173" customWidth="1"/>
    <col min="2" max="2" width="30.6640625" style="21" customWidth="1"/>
    <col min="3" max="3" width="30.6640625" style="174" customWidth="1"/>
    <col min="4" max="4" width="20.6640625" style="139" customWidth="1"/>
    <col min="5" max="5" width="20.6640625" style="175" customWidth="1"/>
    <col min="6" max="6" width="20.6640625" style="176" customWidth="1"/>
    <col min="7" max="7" width="20.6640625" style="173" customWidth="1"/>
    <col min="8" max="8" width="20.6640625" style="177" customWidth="1"/>
    <col min="9" max="9" width="30.6640625" style="21" customWidth="1"/>
    <col min="10" max="16384" width="8.88671875" style="21" hidden="1"/>
  </cols>
  <sheetData>
    <row r="1" spans="1:9" s="169" customFormat="1" ht="50.1" customHeight="1" x14ac:dyDescent="0.3">
      <c r="A1" s="237" t="s">
        <v>654</v>
      </c>
      <c r="B1" s="238"/>
      <c r="C1" s="238"/>
      <c r="D1" s="238"/>
      <c r="E1" s="238"/>
      <c r="F1" s="238"/>
      <c r="G1" s="238"/>
      <c r="H1" s="238"/>
      <c r="I1" s="238"/>
    </row>
    <row r="2" spans="1:9" ht="30" customHeight="1" x14ac:dyDescent="0.3">
      <c r="A2" s="134" t="s">
        <v>648</v>
      </c>
      <c r="B2" s="135" t="s">
        <v>0</v>
      </c>
      <c r="C2" s="136" t="s">
        <v>1</v>
      </c>
      <c r="D2" s="135" t="s">
        <v>2</v>
      </c>
      <c r="E2" s="137" t="s">
        <v>3</v>
      </c>
      <c r="F2" s="138" t="s">
        <v>4</v>
      </c>
      <c r="G2" s="147" t="s">
        <v>5</v>
      </c>
      <c r="H2" s="148" t="s">
        <v>6</v>
      </c>
      <c r="I2" s="135" t="s">
        <v>7</v>
      </c>
    </row>
    <row r="3" spans="1:9" ht="25.35" customHeight="1" x14ac:dyDescent="0.3">
      <c r="A3" s="38">
        <v>1</v>
      </c>
      <c r="B3" s="31" t="s">
        <v>436</v>
      </c>
      <c r="C3" s="31" t="s">
        <v>437</v>
      </c>
      <c r="D3" s="18" t="s">
        <v>438</v>
      </c>
      <c r="E3" s="29">
        <v>421870.51</v>
      </c>
      <c r="F3" s="30">
        <v>76092</v>
      </c>
      <c r="G3" s="38">
        <v>34</v>
      </c>
      <c r="H3" s="140">
        <v>45023</v>
      </c>
      <c r="I3" s="68" t="s">
        <v>18</v>
      </c>
    </row>
    <row r="4" spans="1:9" ht="25.35" customHeight="1" x14ac:dyDescent="0.3">
      <c r="A4" s="38">
        <v>2</v>
      </c>
      <c r="B4" s="14" t="s">
        <v>301</v>
      </c>
      <c r="C4" s="14" t="s">
        <v>302</v>
      </c>
      <c r="D4" s="18" t="s">
        <v>10</v>
      </c>
      <c r="E4" s="15">
        <v>153361.60999999999</v>
      </c>
      <c r="F4" s="16">
        <v>20204</v>
      </c>
      <c r="G4" s="16">
        <v>13</v>
      </c>
      <c r="H4" s="144">
        <v>45009</v>
      </c>
      <c r="I4" s="68" t="s">
        <v>26</v>
      </c>
    </row>
    <row r="5" spans="1:9" ht="25.35" customHeight="1" x14ac:dyDescent="0.3">
      <c r="A5" s="38">
        <v>3</v>
      </c>
      <c r="B5" s="31" t="s">
        <v>462</v>
      </c>
      <c r="C5" s="31" t="s">
        <v>462</v>
      </c>
      <c r="D5" s="18" t="s">
        <v>13</v>
      </c>
      <c r="E5" s="29">
        <v>145560.45000000001</v>
      </c>
      <c r="F5" s="30">
        <v>28761</v>
      </c>
      <c r="G5" s="38">
        <v>16</v>
      </c>
      <c r="H5" s="170">
        <v>45037</v>
      </c>
      <c r="I5" s="69" t="s">
        <v>463</v>
      </c>
    </row>
    <row r="6" spans="1:9" ht="25.35" customHeight="1" x14ac:dyDescent="0.3">
      <c r="A6" s="38">
        <v>4</v>
      </c>
      <c r="B6" s="31" t="s">
        <v>386</v>
      </c>
      <c r="C6" s="31" t="s">
        <v>387</v>
      </c>
      <c r="D6" s="171" t="s">
        <v>10</v>
      </c>
      <c r="E6" s="29">
        <v>122296.46</v>
      </c>
      <c r="F6" s="30">
        <v>17659</v>
      </c>
      <c r="G6" s="171">
        <v>14</v>
      </c>
      <c r="H6" s="170">
        <v>45023</v>
      </c>
      <c r="I6" s="69" t="s">
        <v>46</v>
      </c>
    </row>
    <row r="7" spans="1:9" ht="25.35" customHeight="1" x14ac:dyDescent="0.3">
      <c r="A7" s="38">
        <v>5</v>
      </c>
      <c r="B7" s="31" t="s">
        <v>315</v>
      </c>
      <c r="C7" s="14" t="s">
        <v>314</v>
      </c>
      <c r="D7" s="18" t="s">
        <v>316</v>
      </c>
      <c r="E7" s="15">
        <v>58119.05</v>
      </c>
      <c r="F7" s="16">
        <v>8785</v>
      </c>
      <c r="G7" s="16">
        <v>15</v>
      </c>
      <c r="H7" s="145">
        <v>45016</v>
      </c>
      <c r="I7" s="69" t="s">
        <v>741</v>
      </c>
    </row>
    <row r="8" spans="1:9" ht="25.35" customHeight="1" x14ac:dyDescent="0.3">
      <c r="A8" s="38">
        <v>6</v>
      </c>
      <c r="B8" s="31" t="s">
        <v>389</v>
      </c>
      <c r="C8" s="31" t="s">
        <v>390</v>
      </c>
      <c r="D8" s="171" t="s">
        <v>391</v>
      </c>
      <c r="E8" s="29">
        <v>49960.69</v>
      </c>
      <c r="F8" s="30">
        <v>7114</v>
      </c>
      <c r="G8" s="171">
        <v>14</v>
      </c>
      <c r="H8" s="170">
        <v>45037</v>
      </c>
      <c r="I8" s="69" t="s">
        <v>745</v>
      </c>
    </row>
    <row r="9" spans="1:9" ht="25.35" customHeight="1" x14ac:dyDescent="0.3">
      <c r="A9" s="38">
        <v>7</v>
      </c>
      <c r="B9" s="31" t="s">
        <v>449</v>
      </c>
      <c r="C9" s="31" t="s">
        <v>449</v>
      </c>
      <c r="D9" s="18" t="s">
        <v>450</v>
      </c>
      <c r="E9" s="29">
        <v>47437</v>
      </c>
      <c r="F9" s="30">
        <v>7132</v>
      </c>
      <c r="G9" s="38">
        <v>17</v>
      </c>
      <c r="H9" s="170">
        <v>45030</v>
      </c>
      <c r="I9" s="69" t="s">
        <v>55</v>
      </c>
    </row>
    <row r="10" spans="1:9" ht="25.35" customHeight="1" x14ac:dyDescent="0.3">
      <c r="A10" s="38">
        <v>8</v>
      </c>
      <c r="B10" s="31" t="s">
        <v>393</v>
      </c>
      <c r="C10" s="31" t="s">
        <v>393</v>
      </c>
      <c r="D10" s="171" t="s">
        <v>10</v>
      </c>
      <c r="E10" s="29">
        <v>47269.96</v>
      </c>
      <c r="F10" s="30">
        <v>7571</v>
      </c>
      <c r="G10" s="171">
        <v>16</v>
      </c>
      <c r="H10" s="170">
        <v>45030</v>
      </c>
      <c r="I10" s="69" t="s">
        <v>24</v>
      </c>
    </row>
    <row r="11" spans="1:9" ht="25.35" customHeight="1" x14ac:dyDescent="0.3">
      <c r="A11" s="38">
        <v>9</v>
      </c>
      <c r="B11" s="14" t="s">
        <v>343</v>
      </c>
      <c r="C11" s="14" t="s">
        <v>344</v>
      </c>
      <c r="D11" s="18" t="s">
        <v>54</v>
      </c>
      <c r="E11" s="29">
        <v>37325.81</v>
      </c>
      <c r="F11" s="30">
        <v>7597</v>
      </c>
      <c r="G11" s="38">
        <v>15</v>
      </c>
      <c r="H11" s="145">
        <v>45016</v>
      </c>
      <c r="I11" s="66" t="s">
        <v>342</v>
      </c>
    </row>
    <row r="12" spans="1:9" ht="25.35" customHeight="1" x14ac:dyDescent="0.3">
      <c r="A12" s="38">
        <v>10</v>
      </c>
      <c r="B12" s="14" t="s">
        <v>359</v>
      </c>
      <c r="C12" s="14" t="s">
        <v>358</v>
      </c>
      <c r="D12" s="18" t="s">
        <v>10</v>
      </c>
      <c r="E12" s="29">
        <v>33305.56</v>
      </c>
      <c r="F12" s="30">
        <v>5079</v>
      </c>
      <c r="G12" s="38">
        <v>17</v>
      </c>
      <c r="H12" s="145">
        <v>45023</v>
      </c>
      <c r="I12" s="66" t="s">
        <v>32</v>
      </c>
    </row>
    <row r="13" spans="1:9" ht="25.35" customHeight="1" x14ac:dyDescent="0.3">
      <c r="A13" s="38">
        <v>11</v>
      </c>
      <c r="B13" s="31" t="s">
        <v>394</v>
      </c>
      <c r="C13" s="31" t="s">
        <v>394</v>
      </c>
      <c r="D13" s="18" t="s">
        <v>133</v>
      </c>
      <c r="E13" s="29">
        <v>31602.52</v>
      </c>
      <c r="F13" s="30">
        <v>4940</v>
      </c>
      <c r="G13" s="38">
        <v>12</v>
      </c>
      <c r="H13" s="170">
        <v>45030</v>
      </c>
      <c r="I13" s="69" t="s">
        <v>46</v>
      </c>
    </row>
    <row r="14" spans="1:9" ht="25.35" customHeight="1" x14ac:dyDescent="0.3">
      <c r="A14" s="38">
        <v>12</v>
      </c>
      <c r="B14" s="14" t="s">
        <v>464</v>
      </c>
      <c r="C14" s="14" t="s">
        <v>270</v>
      </c>
      <c r="D14" s="18" t="s">
        <v>271</v>
      </c>
      <c r="E14" s="15">
        <v>29926.680000000008</v>
      </c>
      <c r="F14" s="16">
        <v>4635</v>
      </c>
      <c r="G14" s="16">
        <v>16</v>
      </c>
      <c r="H14" s="145">
        <v>45012</v>
      </c>
      <c r="I14" s="69" t="s">
        <v>38</v>
      </c>
    </row>
    <row r="15" spans="1:9" ht="25.35" customHeight="1" x14ac:dyDescent="0.3">
      <c r="A15" s="38">
        <v>13</v>
      </c>
      <c r="B15" s="14" t="s">
        <v>329</v>
      </c>
      <c r="C15" s="14">
        <v>65</v>
      </c>
      <c r="D15" s="18" t="s">
        <v>10</v>
      </c>
      <c r="E15" s="15">
        <v>28012.7</v>
      </c>
      <c r="F15" s="16">
        <v>4269</v>
      </c>
      <c r="G15" s="16">
        <v>13</v>
      </c>
      <c r="H15" s="145">
        <v>45016</v>
      </c>
      <c r="I15" s="69" t="s">
        <v>46</v>
      </c>
    </row>
    <row r="16" spans="1:9" ht="25.35" customHeight="1" x14ac:dyDescent="0.3">
      <c r="A16" s="38">
        <v>14</v>
      </c>
      <c r="B16" s="14" t="s">
        <v>21</v>
      </c>
      <c r="C16" s="14" t="s">
        <v>22</v>
      </c>
      <c r="D16" s="18" t="s">
        <v>23</v>
      </c>
      <c r="E16" s="15">
        <v>22702.6</v>
      </c>
      <c r="F16" s="16">
        <v>4460</v>
      </c>
      <c r="G16" s="17">
        <v>10</v>
      </c>
      <c r="H16" s="145">
        <v>44960</v>
      </c>
      <c r="I16" s="69" t="s">
        <v>24</v>
      </c>
    </row>
    <row r="17" spans="1:9" ht="25.35" customHeight="1" x14ac:dyDescent="0.3">
      <c r="A17" s="38">
        <v>15</v>
      </c>
      <c r="B17" s="31" t="s">
        <v>396</v>
      </c>
      <c r="C17" s="31" t="s">
        <v>395</v>
      </c>
      <c r="D17" s="18" t="s">
        <v>397</v>
      </c>
      <c r="E17" s="29">
        <v>21627.07</v>
      </c>
      <c r="F17" s="30">
        <v>2724</v>
      </c>
      <c r="G17" s="38">
        <v>15</v>
      </c>
      <c r="H17" s="170">
        <v>45044</v>
      </c>
      <c r="I17" s="69" t="s">
        <v>26</v>
      </c>
    </row>
    <row r="18" spans="1:9" ht="25.35" customHeight="1" x14ac:dyDescent="0.3">
      <c r="A18" s="38">
        <v>16</v>
      </c>
      <c r="B18" s="27" t="s">
        <v>350</v>
      </c>
      <c r="C18" s="27" t="s">
        <v>350</v>
      </c>
      <c r="D18" s="18" t="s">
        <v>13</v>
      </c>
      <c r="E18" s="15">
        <v>19422.61</v>
      </c>
      <c r="F18" s="16">
        <v>2896</v>
      </c>
      <c r="G18" s="16">
        <v>8</v>
      </c>
      <c r="H18" s="145">
        <v>44988</v>
      </c>
      <c r="I18" s="69" t="s">
        <v>351</v>
      </c>
    </row>
    <row r="19" spans="1:9" ht="25.35" customHeight="1" x14ac:dyDescent="0.3">
      <c r="A19" s="38">
        <v>17</v>
      </c>
      <c r="B19" s="31" t="s">
        <v>263</v>
      </c>
      <c r="C19" s="31" t="s">
        <v>267</v>
      </c>
      <c r="D19" s="18" t="s">
        <v>269</v>
      </c>
      <c r="E19" s="15">
        <v>18947.130000000005</v>
      </c>
      <c r="F19" s="16">
        <v>3028</v>
      </c>
      <c r="G19" s="16">
        <v>19</v>
      </c>
      <c r="H19" s="145">
        <v>45012</v>
      </c>
      <c r="I19" s="69" t="s">
        <v>38</v>
      </c>
    </row>
    <row r="20" spans="1:9" ht="25.35" customHeight="1" x14ac:dyDescent="0.3">
      <c r="A20" s="38">
        <v>18</v>
      </c>
      <c r="B20" s="27" t="s">
        <v>90</v>
      </c>
      <c r="C20" s="14" t="s">
        <v>91</v>
      </c>
      <c r="D20" s="18" t="s">
        <v>10</v>
      </c>
      <c r="E20" s="15">
        <v>17859.669999999998</v>
      </c>
      <c r="F20" s="16">
        <v>2657</v>
      </c>
      <c r="G20" s="17">
        <v>11</v>
      </c>
      <c r="H20" s="145">
        <v>44981</v>
      </c>
      <c r="I20" s="69" t="s">
        <v>35</v>
      </c>
    </row>
    <row r="21" spans="1:9" ht="25.35" customHeight="1" x14ac:dyDescent="0.3">
      <c r="A21" s="38">
        <v>19</v>
      </c>
      <c r="B21" s="31" t="s">
        <v>305</v>
      </c>
      <c r="C21" s="14" t="s">
        <v>306</v>
      </c>
      <c r="D21" s="18" t="s">
        <v>63</v>
      </c>
      <c r="E21" s="15">
        <v>17717.919999999998</v>
      </c>
      <c r="F21" s="16">
        <v>3367</v>
      </c>
      <c r="G21" s="16">
        <v>11</v>
      </c>
      <c r="H21" s="145">
        <v>45002</v>
      </c>
      <c r="I21" s="69" t="s">
        <v>26</v>
      </c>
    </row>
    <row r="22" spans="1:9" ht="25.35" customHeight="1" x14ac:dyDescent="0.3">
      <c r="A22" s="38">
        <v>20</v>
      </c>
      <c r="B22" s="14" t="s">
        <v>15</v>
      </c>
      <c r="C22" s="14" t="s">
        <v>16</v>
      </c>
      <c r="D22" s="18" t="s">
        <v>17</v>
      </c>
      <c r="E22" s="15">
        <v>17404.580000000002</v>
      </c>
      <c r="F22" s="16">
        <v>3323</v>
      </c>
      <c r="G22" s="17">
        <v>8</v>
      </c>
      <c r="H22" s="145">
        <v>44916</v>
      </c>
      <c r="I22" s="66" t="s">
        <v>18</v>
      </c>
    </row>
    <row r="23" spans="1:9" ht="25.35" customHeight="1" x14ac:dyDescent="0.3">
      <c r="A23" s="38">
        <v>21</v>
      </c>
      <c r="B23" s="14" t="s">
        <v>365</v>
      </c>
      <c r="C23" s="14" t="s">
        <v>364</v>
      </c>
      <c r="D23" s="18" t="s">
        <v>63</v>
      </c>
      <c r="E23" s="29">
        <v>14078.06</v>
      </c>
      <c r="F23" s="30">
        <v>2638</v>
      </c>
      <c r="G23" s="38">
        <v>19</v>
      </c>
      <c r="H23" s="145">
        <v>45045</v>
      </c>
      <c r="I23" s="66" t="s">
        <v>32</v>
      </c>
    </row>
    <row r="24" spans="1:9" ht="25.35" customHeight="1" x14ac:dyDescent="0.3">
      <c r="A24" s="38">
        <v>22</v>
      </c>
      <c r="B24" s="31" t="s">
        <v>439</v>
      </c>
      <c r="C24" s="31" t="s">
        <v>440</v>
      </c>
      <c r="D24" s="18" t="s">
        <v>10</v>
      </c>
      <c r="E24" s="29">
        <v>12600.27</v>
      </c>
      <c r="F24" s="30">
        <v>1903</v>
      </c>
      <c r="G24" s="38">
        <v>1</v>
      </c>
      <c r="H24" s="170" t="s">
        <v>138</v>
      </c>
      <c r="I24" s="66" t="s">
        <v>18</v>
      </c>
    </row>
    <row r="25" spans="1:9" ht="25.35" customHeight="1" x14ac:dyDescent="0.3">
      <c r="A25" s="38">
        <v>23</v>
      </c>
      <c r="B25" s="31" t="s">
        <v>441</v>
      </c>
      <c r="C25" s="31" t="s">
        <v>442</v>
      </c>
      <c r="D25" s="18" t="s">
        <v>10</v>
      </c>
      <c r="E25" s="29">
        <v>12318.18</v>
      </c>
      <c r="F25" s="30">
        <v>1867</v>
      </c>
      <c r="G25" s="38">
        <v>15</v>
      </c>
      <c r="H25" s="170">
        <v>45030</v>
      </c>
      <c r="I25" s="66" t="s">
        <v>18</v>
      </c>
    </row>
    <row r="26" spans="1:9" ht="25.35" customHeight="1" x14ac:dyDescent="0.3">
      <c r="A26" s="38">
        <v>24</v>
      </c>
      <c r="B26" s="14" t="s">
        <v>312</v>
      </c>
      <c r="C26" s="14" t="s">
        <v>313</v>
      </c>
      <c r="D26" s="18" t="s">
        <v>10</v>
      </c>
      <c r="E26" s="15">
        <v>12178.78</v>
      </c>
      <c r="F26" s="16">
        <v>1718</v>
      </c>
      <c r="G26" s="16">
        <v>7</v>
      </c>
      <c r="H26" s="145">
        <v>44995</v>
      </c>
      <c r="I26" s="69" t="s">
        <v>741</v>
      </c>
    </row>
    <row r="27" spans="1:9" ht="25.35" customHeight="1" x14ac:dyDescent="0.3">
      <c r="A27" s="38">
        <v>25</v>
      </c>
      <c r="B27" s="31" t="s">
        <v>444</v>
      </c>
      <c r="C27" s="31" t="s">
        <v>443</v>
      </c>
      <c r="D27" s="18" t="s">
        <v>63</v>
      </c>
      <c r="E27" s="29">
        <v>7845.35</v>
      </c>
      <c r="F27" s="30">
        <v>1284</v>
      </c>
      <c r="G27" s="38">
        <v>16</v>
      </c>
      <c r="H27" s="170">
        <v>45030</v>
      </c>
      <c r="I27" s="69" t="s">
        <v>35</v>
      </c>
    </row>
    <row r="28" spans="1:9" ht="25.35" customHeight="1" x14ac:dyDescent="0.3">
      <c r="A28" s="38">
        <v>26</v>
      </c>
      <c r="B28" s="31" t="s">
        <v>455</v>
      </c>
      <c r="C28" s="31" t="s">
        <v>455</v>
      </c>
      <c r="D28" s="18" t="s">
        <v>400</v>
      </c>
      <c r="E28" s="29">
        <v>7708.89</v>
      </c>
      <c r="F28" s="30">
        <v>1265</v>
      </c>
      <c r="G28" s="38">
        <v>10</v>
      </c>
      <c r="H28" s="170">
        <v>45030</v>
      </c>
      <c r="I28" s="69" t="s">
        <v>456</v>
      </c>
    </row>
    <row r="29" spans="1:9" ht="25.35" customHeight="1" x14ac:dyDescent="0.3">
      <c r="A29" s="38">
        <v>27</v>
      </c>
      <c r="B29" s="27" t="s">
        <v>25</v>
      </c>
      <c r="C29" s="27" t="s">
        <v>25</v>
      </c>
      <c r="D29" s="18" t="s">
        <v>13</v>
      </c>
      <c r="E29" s="15">
        <v>6778.93</v>
      </c>
      <c r="F29" s="16">
        <v>1161</v>
      </c>
      <c r="G29" s="17">
        <v>11</v>
      </c>
      <c r="H29" s="145">
        <v>44974</v>
      </c>
      <c r="I29" s="69" t="s">
        <v>26</v>
      </c>
    </row>
    <row r="30" spans="1:9" ht="25.35" customHeight="1" x14ac:dyDescent="0.3">
      <c r="A30" s="38">
        <v>28</v>
      </c>
      <c r="B30" s="14" t="s">
        <v>360</v>
      </c>
      <c r="C30" s="14" t="s">
        <v>361</v>
      </c>
      <c r="D30" s="18" t="s">
        <v>10</v>
      </c>
      <c r="E30" s="29">
        <v>6635.22</v>
      </c>
      <c r="F30" s="30">
        <v>1091</v>
      </c>
      <c r="G30" s="38">
        <v>13</v>
      </c>
      <c r="H30" s="145">
        <v>45037</v>
      </c>
      <c r="I30" s="66" t="s">
        <v>32</v>
      </c>
    </row>
    <row r="31" spans="1:9" ht="25.35" customHeight="1" x14ac:dyDescent="0.3">
      <c r="A31" s="38">
        <v>29</v>
      </c>
      <c r="B31" s="31" t="s">
        <v>261</v>
      </c>
      <c r="C31" s="31" t="s">
        <v>266</v>
      </c>
      <c r="D31" s="18" t="s">
        <v>278</v>
      </c>
      <c r="E31" s="15">
        <v>6448.71</v>
      </c>
      <c r="F31" s="16">
        <v>1004</v>
      </c>
      <c r="G31" s="16">
        <v>12</v>
      </c>
      <c r="H31" s="145">
        <v>45012</v>
      </c>
      <c r="I31" s="69" t="s">
        <v>38</v>
      </c>
    </row>
    <row r="32" spans="1:9" ht="25.35" customHeight="1" x14ac:dyDescent="0.3">
      <c r="A32" s="38">
        <v>30</v>
      </c>
      <c r="B32" s="31" t="s">
        <v>452</v>
      </c>
      <c r="C32" s="31" t="s">
        <v>451</v>
      </c>
      <c r="D32" s="18" t="s">
        <v>63</v>
      </c>
      <c r="E32" s="29">
        <v>6126.9400000000005</v>
      </c>
      <c r="F32" s="30">
        <v>1125</v>
      </c>
      <c r="G32" s="38">
        <v>11</v>
      </c>
      <c r="H32" s="170">
        <v>45023</v>
      </c>
      <c r="I32" s="69" t="s">
        <v>105</v>
      </c>
    </row>
    <row r="33" spans="1:9" ht="25.35" customHeight="1" x14ac:dyDescent="0.3">
      <c r="A33" s="38">
        <v>31</v>
      </c>
      <c r="B33" s="32" t="s">
        <v>264</v>
      </c>
      <c r="C33" s="32" t="s">
        <v>268</v>
      </c>
      <c r="D33" s="18" t="s">
        <v>279</v>
      </c>
      <c r="E33" s="15">
        <v>5598.4900000000007</v>
      </c>
      <c r="F33" s="16">
        <v>897</v>
      </c>
      <c r="G33" s="16">
        <v>10</v>
      </c>
      <c r="H33" s="145">
        <v>45012</v>
      </c>
      <c r="I33" s="69" t="s">
        <v>38</v>
      </c>
    </row>
    <row r="34" spans="1:9" ht="25.35" customHeight="1" x14ac:dyDescent="0.3">
      <c r="A34" s="38">
        <v>32</v>
      </c>
      <c r="B34" s="31" t="s">
        <v>272</v>
      </c>
      <c r="C34" s="31" t="s">
        <v>272</v>
      </c>
      <c r="D34" s="18" t="s">
        <v>275</v>
      </c>
      <c r="E34" s="15">
        <v>5445.9400000000014</v>
      </c>
      <c r="F34" s="16">
        <v>989</v>
      </c>
      <c r="G34" s="16">
        <v>23</v>
      </c>
      <c r="H34" s="145">
        <v>45012</v>
      </c>
      <c r="I34" s="69" t="s">
        <v>38</v>
      </c>
    </row>
    <row r="35" spans="1:9" ht="25.35" customHeight="1" x14ac:dyDescent="0.3">
      <c r="A35" s="38">
        <v>33</v>
      </c>
      <c r="B35" s="14" t="s">
        <v>363</v>
      </c>
      <c r="C35" s="14" t="s">
        <v>362</v>
      </c>
      <c r="D35" s="18" t="s">
        <v>10</v>
      </c>
      <c r="E35" s="29">
        <v>5265.12</v>
      </c>
      <c r="F35" s="30">
        <v>824</v>
      </c>
      <c r="G35" s="38">
        <v>21</v>
      </c>
      <c r="H35" s="145">
        <v>45044</v>
      </c>
      <c r="I35" s="66" t="s">
        <v>32</v>
      </c>
    </row>
    <row r="36" spans="1:9" ht="25.35" customHeight="1" x14ac:dyDescent="0.3">
      <c r="A36" s="38">
        <v>34</v>
      </c>
      <c r="B36" s="32" t="s">
        <v>262</v>
      </c>
      <c r="C36" s="31" t="s">
        <v>265</v>
      </c>
      <c r="D36" s="18" t="s">
        <v>60</v>
      </c>
      <c r="E36" s="15">
        <v>5262.8200000000006</v>
      </c>
      <c r="F36" s="16">
        <v>821</v>
      </c>
      <c r="G36" s="16">
        <v>11</v>
      </c>
      <c r="H36" s="145">
        <v>45012</v>
      </c>
      <c r="I36" s="69" t="s">
        <v>38</v>
      </c>
    </row>
    <row r="37" spans="1:9" ht="25.35" customHeight="1" x14ac:dyDescent="0.3">
      <c r="A37" s="38">
        <v>35</v>
      </c>
      <c r="B37" s="32" t="s">
        <v>307</v>
      </c>
      <c r="C37" s="31" t="s">
        <v>308</v>
      </c>
      <c r="D37" s="18" t="s">
        <v>10</v>
      </c>
      <c r="E37" s="15">
        <v>3869.11</v>
      </c>
      <c r="F37" s="16">
        <v>650</v>
      </c>
      <c r="G37" s="16">
        <v>7</v>
      </c>
      <c r="H37" s="145">
        <v>45002</v>
      </c>
      <c r="I37" s="69" t="s">
        <v>24</v>
      </c>
    </row>
    <row r="38" spans="1:9" ht="25.35" customHeight="1" x14ac:dyDescent="0.3">
      <c r="A38" s="38">
        <v>36</v>
      </c>
      <c r="B38" s="14" t="s">
        <v>72</v>
      </c>
      <c r="C38" s="14" t="s">
        <v>73</v>
      </c>
      <c r="D38" s="18" t="s">
        <v>23</v>
      </c>
      <c r="E38" s="15">
        <v>3586.4</v>
      </c>
      <c r="F38" s="16">
        <v>741</v>
      </c>
      <c r="G38" s="17">
        <v>7</v>
      </c>
      <c r="H38" s="144">
        <v>44981</v>
      </c>
      <c r="I38" s="68" t="s">
        <v>32</v>
      </c>
    </row>
    <row r="39" spans="1:9" ht="25.35" customHeight="1" x14ac:dyDescent="0.3">
      <c r="A39" s="38">
        <v>37</v>
      </c>
      <c r="B39" s="14" t="s">
        <v>247</v>
      </c>
      <c r="C39" s="14" t="s">
        <v>248</v>
      </c>
      <c r="D39" s="18" t="s">
        <v>10</v>
      </c>
      <c r="E39" s="15">
        <v>3105</v>
      </c>
      <c r="F39" s="16">
        <v>601</v>
      </c>
      <c r="G39" s="16">
        <v>3</v>
      </c>
      <c r="H39" s="144">
        <v>44678</v>
      </c>
      <c r="I39" s="68" t="s">
        <v>32</v>
      </c>
    </row>
    <row r="40" spans="1:9" ht="25.35" customHeight="1" x14ac:dyDescent="0.3">
      <c r="A40" s="38">
        <v>38</v>
      </c>
      <c r="B40" s="33" t="s">
        <v>326</v>
      </c>
      <c r="C40" s="33" t="s">
        <v>327</v>
      </c>
      <c r="D40" s="18" t="s">
        <v>328</v>
      </c>
      <c r="E40" s="25">
        <v>3087.6</v>
      </c>
      <c r="F40" s="26">
        <v>583</v>
      </c>
      <c r="G40" s="50">
        <v>8</v>
      </c>
      <c r="H40" s="144">
        <v>45009</v>
      </c>
      <c r="I40" s="68" t="s">
        <v>46</v>
      </c>
    </row>
    <row r="41" spans="1:9" ht="25.35" customHeight="1" x14ac:dyDescent="0.3">
      <c r="A41" s="38">
        <v>39</v>
      </c>
      <c r="B41" s="19" t="s">
        <v>8</v>
      </c>
      <c r="C41" s="19" t="s">
        <v>9</v>
      </c>
      <c r="D41" s="18" t="s">
        <v>10</v>
      </c>
      <c r="E41" s="15">
        <v>3041.55</v>
      </c>
      <c r="F41" s="26">
        <v>440</v>
      </c>
      <c r="G41" s="50">
        <v>3</v>
      </c>
      <c r="H41" s="144">
        <v>44911</v>
      </c>
      <c r="I41" s="18" t="s">
        <v>11</v>
      </c>
    </row>
    <row r="42" spans="1:9" ht="25.35" customHeight="1" x14ac:dyDescent="0.3">
      <c r="A42" s="38">
        <v>40</v>
      </c>
      <c r="B42" s="33" t="s">
        <v>446</v>
      </c>
      <c r="C42" s="33" t="s">
        <v>445</v>
      </c>
      <c r="D42" s="22" t="s">
        <v>54</v>
      </c>
      <c r="E42" s="23">
        <v>2663.5299999999997</v>
      </c>
      <c r="F42" s="24">
        <v>393</v>
      </c>
      <c r="G42" s="36">
        <v>4</v>
      </c>
      <c r="H42" s="170">
        <v>45023</v>
      </c>
      <c r="I42" s="68" t="s">
        <v>342</v>
      </c>
    </row>
    <row r="43" spans="1:9" ht="25.35" customHeight="1" x14ac:dyDescent="0.3">
      <c r="A43" s="38">
        <v>41</v>
      </c>
      <c r="B43" s="31" t="s">
        <v>458</v>
      </c>
      <c r="C43" s="31" t="s">
        <v>457</v>
      </c>
      <c r="D43" s="22" t="s">
        <v>459</v>
      </c>
      <c r="E43" s="23">
        <v>2470.14</v>
      </c>
      <c r="F43" s="24">
        <v>384</v>
      </c>
      <c r="G43" s="36" t="s">
        <v>460</v>
      </c>
      <c r="H43" s="140">
        <v>45044</v>
      </c>
      <c r="I43" s="68" t="s">
        <v>461</v>
      </c>
    </row>
    <row r="44" spans="1:9" ht="25.35" customHeight="1" x14ac:dyDescent="0.3">
      <c r="A44" s="38">
        <v>42</v>
      </c>
      <c r="B44" s="33" t="s">
        <v>447</v>
      </c>
      <c r="C44" s="33" t="s">
        <v>448</v>
      </c>
      <c r="D44" s="22" t="s">
        <v>188</v>
      </c>
      <c r="E44" s="23">
        <v>2306.94</v>
      </c>
      <c r="F44" s="24">
        <v>483</v>
      </c>
      <c r="G44" s="36">
        <v>6</v>
      </c>
      <c r="H44" s="140">
        <v>45016</v>
      </c>
      <c r="I44" s="68" t="s">
        <v>147</v>
      </c>
    </row>
    <row r="45" spans="1:9" ht="25.35" customHeight="1" x14ac:dyDescent="0.3">
      <c r="A45" s="38">
        <v>43</v>
      </c>
      <c r="B45" s="33" t="s">
        <v>303</v>
      </c>
      <c r="C45" s="19" t="s">
        <v>304</v>
      </c>
      <c r="D45" s="22" t="s">
        <v>10</v>
      </c>
      <c r="E45" s="25">
        <v>2158.79</v>
      </c>
      <c r="F45" s="26">
        <v>297</v>
      </c>
      <c r="G45" s="50">
        <v>1</v>
      </c>
      <c r="H45" s="144">
        <v>44988</v>
      </c>
      <c r="I45" s="68" t="s">
        <v>24</v>
      </c>
    </row>
    <row r="46" spans="1:9" ht="25.35" customHeight="1" x14ac:dyDescent="0.3">
      <c r="A46" s="38">
        <v>44</v>
      </c>
      <c r="B46" s="33" t="s">
        <v>430</v>
      </c>
      <c r="C46" s="33" t="s">
        <v>431</v>
      </c>
      <c r="D46" s="22" t="s">
        <v>54</v>
      </c>
      <c r="E46" s="23">
        <v>1702.5</v>
      </c>
      <c r="F46" s="24">
        <v>500</v>
      </c>
      <c r="G46" s="36">
        <v>1</v>
      </c>
      <c r="H46" s="140">
        <v>44112</v>
      </c>
      <c r="I46" s="68" t="s">
        <v>404</v>
      </c>
    </row>
    <row r="47" spans="1:9" ht="25.35" customHeight="1" x14ac:dyDescent="0.3">
      <c r="A47" s="38">
        <v>45</v>
      </c>
      <c r="B47" s="19" t="s">
        <v>317</v>
      </c>
      <c r="C47" s="19" t="s">
        <v>318</v>
      </c>
      <c r="D47" s="22" t="s">
        <v>63</v>
      </c>
      <c r="E47" s="25">
        <v>1623.44</v>
      </c>
      <c r="F47" s="26">
        <v>271</v>
      </c>
      <c r="G47" s="50">
        <v>15</v>
      </c>
      <c r="H47" s="144">
        <v>45016</v>
      </c>
      <c r="I47" s="68" t="s">
        <v>71</v>
      </c>
    </row>
    <row r="48" spans="1:9" ht="25.35" customHeight="1" x14ac:dyDescent="0.3">
      <c r="A48" s="38">
        <v>46</v>
      </c>
      <c r="B48" s="33" t="s">
        <v>428</v>
      </c>
      <c r="C48" s="33" t="s">
        <v>429</v>
      </c>
      <c r="D48" s="22" t="s">
        <v>423</v>
      </c>
      <c r="E48" s="23">
        <v>1418</v>
      </c>
      <c r="F48" s="24">
        <v>351</v>
      </c>
      <c r="G48" s="36">
        <v>1</v>
      </c>
      <c r="H48" s="140">
        <v>44707</v>
      </c>
      <c r="I48" s="68" t="s">
        <v>404</v>
      </c>
    </row>
    <row r="49" spans="1:9" ht="25.35" customHeight="1" x14ac:dyDescent="0.3">
      <c r="A49" s="38">
        <v>47</v>
      </c>
      <c r="B49" s="31" t="s">
        <v>412</v>
      </c>
      <c r="C49" s="31" t="s">
        <v>413</v>
      </c>
      <c r="D49" s="22" t="s">
        <v>414</v>
      </c>
      <c r="E49" s="23">
        <v>1226</v>
      </c>
      <c r="F49" s="24">
        <v>287</v>
      </c>
      <c r="G49" s="36">
        <v>1</v>
      </c>
      <c r="H49" s="140">
        <v>43574</v>
      </c>
      <c r="I49" s="68" t="s">
        <v>404</v>
      </c>
    </row>
    <row r="50" spans="1:9" ht="25.35" customHeight="1" x14ac:dyDescent="0.3">
      <c r="A50" s="38">
        <v>48</v>
      </c>
      <c r="B50" s="32" t="s">
        <v>384</v>
      </c>
      <c r="C50" s="33" t="s">
        <v>384</v>
      </c>
      <c r="D50" s="172" t="s">
        <v>13</v>
      </c>
      <c r="E50" s="23">
        <v>1162</v>
      </c>
      <c r="F50" s="24">
        <v>211</v>
      </c>
      <c r="G50" s="172">
        <v>2</v>
      </c>
      <c r="H50" s="140">
        <v>45043</v>
      </c>
      <c r="I50" s="68" t="s">
        <v>385</v>
      </c>
    </row>
    <row r="51" spans="1:9" ht="25.35" customHeight="1" x14ac:dyDescent="0.3">
      <c r="A51" s="38">
        <v>49</v>
      </c>
      <c r="B51" s="31" t="s">
        <v>381</v>
      </c>
      <c r="C51" s="31" t="s">
        <v>382</v>
      </c>
      <c r="D51" s="171" t="s">
        <v>383</v>
      </c>
      <c r="E51" s="29">
        <v>1107.2</v>
      </c>
      <c r="F51" s="30">
        <v>332</v>
      </c>
      <c r="G51" s="171">
        <v>8</v>
      </c>
      <c r="H51" s="140">
        <v>44606</v>
      </c>
      <c r="I51" s="18" t="s">
        <v>117</v>
      </c>
    </row>
    <row r="52" spans="1:9" ht="25.35" customHeight="1" x14ac:dyDescent="0.3">
      <c r="A52" s="38">
        <v>50</v>
      </c>
      <c r="B52" s="14" t="s">
        <v>274</v>
      </c>
      <c r="C52" s="14" t="s">
        <v>273</v>
      </c>
      <c r="D52" s="18" t="s">
        <v>276</v>
      </c>
      <c r="E52" s="15">
        <v>1069.24</v>
      </c>
      <c r="F52" s="16">
        <v>193</v>
      </c>
      <c r="G52" s="16">
        <v>8</v>
      </c>
      <c r="H52" s="144">
        <v>45012</v>
      </c>
      <c r="I52" s="68" t="s">
        <v>38</v>
      </c>
    </row>
    <row r="53" spans="1:9" ht="25.5" customHeight="1" x14ac:dyDescent="0.3">
      <c r="A53" s="38">
        <v>51</v>
      </c>
      <c r="B53" s="31" t="s">
        <v>287</v>
      </c>
      <c r="C53" s="19" t="s">
        <v>293</v>
      </c>
      <c r="D53" s="22" t="s">
        <v>63</v>
      </c>
      <c r="E53" s="157">
        <v>956.82000000000016</v>
      </c>
      <c r="F53" s="50">
        <v>162</v>
      </c>
      <c r="G53" s="50">
        <v>10</v>
      </c>
      <c r="H53" s="146">
        <v>45012</v>
      </c>
      <c r="I53" s="158" t="s">
        <v>38</v>
      </c>
    </row>
    <row r="54" spans="1:9" ht="25.5" customHeight="1" x14ac:dyDescent="0.3">
      <c r="A54" s="38">
        <v>52</v>
      </c>
      <c r="B54" s="37" t="s">
        <v>61</v>
      </c>
      <c r="C54" s="37" t="s">
        <v>62</v>
      </c>
      <c r="D54" s="18" t="s">
        <v>63</v>
      </c>
      <c r="E54" s="29">
        <v>902.5</v>
      </c>
      <c r="F54" s="30">
        <v>161</v>
      </c>
      <c r="G54" s="38">
        <v>1</v>
      </c>
      <c r="H54" s="144">
        <v>44932</v>
      </c>
      <c r="I54" s="160" t="s">
        <v>32</v>
      </c>
    </row>
    <row r="55" spans="1:9" ht="25.5" customHeight="1" x14ac:dyDescent="0.3">
      <c r="A55" s="38">
        <v>53</v>
      </c>
      <c r="B55" s="14" t="s">
        <v>377</v>
      </c>
      <c r="C55" s="14" t="s">
        <v>378</v>
      </c>
      <c r="D55" s="18" t="s">
        <v>347</v>
      </c>
      <c r="E55" s="29">
        <v>865.7</v>
      </c>
      <c r="F55" s="30">
        <v>172</v>
      </c>
      <c r="G55" s="38">
        <v>5</v>
      </c>
      <c r="H55" s="144">
        <v>45030</v>
      </c>
      <c r="I55" s="22" t="s">
        <v>82</v>
      </c>
    </row>
    <row r="56" spans="1:9" ht="25.5" customHeight="1" x14ac:dyDescent="0.3">
      <c r="A56" s="38">
        <v>54</v>
      </c>
      <c r="B56" s="31" t="s">
        <v>454</v>
      </c>
      <c r="C56" s="31" t="s">
        <v>453</v>
      </c>
      <c r="D56" s="18" t="s">
        <v>63</v>
      </c>
      <c r="E56" s="29">
        <v>819.5</v>
      </c>
      <c r="F56" s="30">
        <v>271</v>
      </c>
      <c r="G56" s="38">
        <v>5</v>
      </c>
      <c r="H56" s="140">
        <v>45037</v>
      </c>
      <c r="I56" s="158" t="s">
        <v>105</v>
      </c>
    </row>
    <row r="57" spans="1:9" ht="25.95" customHeight="1" x14ac:dyDescent="0.3">
      <c r="A57" s="38">
        <v>55</v>
      </c>
      <c r="B57" s="14" t="s">
        <v>29</v>
      </c>
      <c r="C57" s="14" t="s">
        <v>30</v>
      </c>
      <c r="D57" s="18" t="s">
        <v>31</v>
      </c>
      <c r="E57" s="29">
        <v>810</v>
      </c>
      <c r="F57" s="30">
        <v>150</v>
      </c>
      <c r="G57" s="17">
        <v>1</v>
      </c>
      <c r="H57" s="144">
        <v>44925</v>
      </c>
      <c r="I57" s="18" t="s">
        <v>32</v>
      </c>
    </row>
    <row r="58" spans="1:9" ht="25.95" customHeight="1" x14ac:dyDescent="0.3">
      <c r="A58" s="38">
        <v>56</v>
      </c>
      <c r="B58" s="14" t="s">
        <v>114</v>
      </c>
      <c r="C58" s="14" t="s">
        <v>115</v>
      </c>
      <c r="D58" s="18" t="s">
        <v>116</v>
      </c>
      <c r="E58" s="29">
        <v>715.5</v>
      </c>
      <c r="F58" s="30">
        <v>127</v>
      </c>
      <c r="G58" s="17">
        <v>1</v>
      </c>
      <c r="H58" s="144">
        <v>44896</v>
      </c>
      <c r="I58" s="18" t="s">
        <v>117</v>
      </c>
    </row>
    <row r="59" spans="1:9" ht="25.95" customHeight="1" x14ac:dyDescent="0.3">
      <c r="A59" s="38">
        <v>57</v>
      </c>
      <c r="B59" s="14" t="s">
        <v>64</v>
      </c>
      <c r="C59" s="14" t="s">
        <v>65</v>
      </c>
      <c r="D59" s="18" t="s">
        <v>66</v>
      </c>
      <c r="E59" s="15">
        <v>688.9</v>
      </c>
      <c r="F59" s="16">
        <v>116</v>
      </c>
      <c r="G59" s="17">
        <v>2</v>
      </c>
      <c r="H59" s="144">
        <v>44960</v>
      </c>
      <c r="I59" s="68" t="s">
        <v>11</v>
      </c>
    </row>
    <row r="60" spans="1:9" ht="25.95" customHeight="1" x14ac:dyDescent="0.3">
      <c r="A60" s="38">
        <v>58</v>
      </c>
      <c r="B60" s="14" t="s">
        <v>376</v>
      </c>
      <c r="C60" s="14" t="s">
        <v>375</v>
      </c>
      <c r="D60" s="18" t="s">
        <v>347</v>
      </c>
      <c r="E60" s="29">
        <v>684.65</v>
      </c>
      <c r="F60" s="30">
        <v>108</v>
      </c>
      <c r="G60" s="38">
        <v>4</v>
      </c>
      <c r="H60" s="144">
        <v>45044</v>
      </c>
      <c r="I60" s="18" t="s">
        <v>82</v>
      </c>
    </row>
    <row r="61" spans="1:9" ht="25.95" customHeight="1" x14ac:dyDescent="0.3">
      <c r="A61" s="38">
        <v>59</v>
      </c>
      <c r="B61" s="14" t="s">
        <v>340</v>
      </c>
      <c r="C61" s="14" t="s">
        <v>341</v>
      </c>
      <c r="D61" s="18" t="s">
        <v>131</v>
      </c>
      <c r="E61" s="15">
        <v>658</v>
      </c>
      <c r="F61" s="16">
        <v>160</v>
      </c>
      <c r="G61" s="16">
        <v>3</v>
      </c>
      <c r="H61" s="144">
        <v>44988</v>
      </c>
      <c r="I61" s="68" t="s">
        <v>55</v>
      </c>
    </row>
    <row r="62" spans="1:9" ht="25.95" customHeight="1" x14ac:dyDescent="0.3">
      <c r="A62" s="38">
        <v>60</v>
      </c>
      <c r="B62" s="31" t="s">
        <v>285</v>
      </c>
      <c r="C62" s="14" t="s">
        <v>136</v>
      </c>
      <c r="D62" s="18" t="s">
        <v>137</v>
      </c>
      <c r="E62" s="15">
        <v>581.29999999999995</v>
      </c>
      <c r="F62" s="16">
        <v>117</v>
      </c>
      <c r="G62" s="16">
        <v>7</v>
      </c>
      <c r="H62" s="144">
        <v>45012</v>
      </c>
      <c r="I62" s="68" t="s">
        <v>38</v>
      </c>
    </row>
    <row r="63" spans="1:9" ht="25.95" customHeight="1" x14ac:dyDescent="0.3">
      <c r="A63" s="38">
        <v>61</v>
      </c>
      <c r="B63" s="14" t="s">
        <v>371</v>
      </c>
      <c r="C63" s="14" t="s">
        <v>372</v>
      </c>
      <c r="D63" s="18" t="s">
        <v>63</v>
      </c>
      <c r="E63" s="29">
        <v>526</v>
      </c>
      <c r="F63" s="30">
        <v>106</v>
      </c>
      <c r="G63" s="38">
        <v>2</v>
      </c>
      <c r="H63" s="144">
        <v>43987</v>
      </c>
      <c r="I63" s="18" t="s">
        <v>38</v>
      </c>
    </row>
    <row r="64" spans="1:9" ht="25.95" customHeight="1" x14ac:dyDescent="0.3">
      <c r="A64" s="38">
        <v>62</v>
      </c>
      <c r="B64" s="31" t="s">
        <v>284</v>
      </c>
      <c r="C64" s="14" t="s">
        <v>294</v>
      </c>
      <c r="D64" s="18" t="s">
        <v>63</v>
      </c>
      <c r="E64" s="15">
        <v>468.09999999999997</v>
      </c>
      <c r="F64" s="16">
        <v>80</v>
      </c>
      <c r="G64" s="16">
        <v>5</v>
      </c>
      <c r="H64" s="144">
        <v>45012</v>
      </c>
      <c r="I64" s="141" t="s">
        <v>38</v>
      </c>
    </row>
    <row r="65" spans="1:9" ht="25.95" customHeight="1" x14ac:dyDescent="0.3">
      <c r="A65" s="38">
        <v>63</v>
      </c>
      <c r="B65" s="19" t="s">
        <v>36</v>
      </c>
      <c r="C65" s="19" t="s">
        <v>37</v>
      </c>
      <c r="D65" s="22" t="s">
        <v>10</v>
      </c>
      <c r="E65" s="25">
        <v>435.71000000000004</v>
      </c>
      <c r="F65" s="26">
        <v>77</v>
      </c>
      <c r="G65" s="20">
        <v>4</v>
      </c>
      <c r="H65" s="145">
        <v>44967</v>
      </c>
      <c r="I65" s="68" t="s">
        <v>38</v>
      </c>
    </row>
    <row r="66" spans="1:9" ht="25.5" customHeight="1" x14ac:dyDescent="0.3">
      <c r="A66" s="38">
        <v>64</v>
      </c>
      <c r="B66" s="31" t="s">
        <v>109</v>
      </c>
      <c r="C66" s="31" t="s">
        <v>410</v>
      </c>
      <c r="D66" s="18" t="s">
        <v>411</v>
      </c>
      <c r="E66" s="29">
        <v>429</v>
      </c>
      <c r="F66" s="30">
        <v>201</v>
      </c>
      <c r="G66" s="38">
        <v>1</v>
      </c>
      <c r="H66" s="140">
        <v>43567</v>
      </c>
      <c r="I66" s="68" t="s">
        <v>404</v>
      </c>
    </row>
    <row r="67" spans="1:9" ht="25.95" customHeight="1" x14ac:dyDescent="0.3">
      <c r="A67" s="38">
        <v>65</v>
      </c>
      <c r="B67" s="162" t="s">
        <v>369</v>
      </c>
      <c r="C67" s="162" t="s">
        <v>369</v>
      </c>
      <c r="D67" s="18" t="s">
        <v>13</v>
      </c>
      <c r="E67" s="29">
        <v>427</v>
      </c>
      <c r="F67" s="30">
        <v>89</v>
      </c>
      <c r="G67" s="38">
        <v>1</v>
      </c>
      <c r="H67" s="144">
        <v>43574</v>
      </c>
      <c r="I67" s="18" t="s">
        <v>38</v>
      </c>
    </row>
    <row r="68" spans="1:9" ht="25.95" customHeight="1" x14ac:dyDescent="0.3">
      <c r="A68" s="38">
        <v>66</v>
      </c>
      <c r="B68" s="31" t="s">
        <v>424</v>
      </c>
      <c r="C68" s="31" t="s">
        <v>425</v>
      </c>
      <c r="D68" s="18" t="s">
        <v>411</v>
      </c>
      <c r="E68" s="29">
        <v>426.5</v>
      </c>
      <c r="F68" s="30">
        <v>153</v>
      </c>
      <c r="G68" s="38">
        <v>1</v>
      </c>
      <c r="H68" s="140">
        <v>44894</v>
      </c>
      <c r="I68" s="141" t="s">
        <v>404</v>
      </c>
    </row>
    <row r="69" spans="1:9" ht="25.95" customHeight="1" x14ac:dyDescent="0.3">
      <c r="A69" s="38">
        <v>67</v>
      </c>
      <c r="B69" s="163" t="s">
        <v>407</v>
      </c>
      <c r="C69" s="163" t="s">
        <v>408</v>
      </c>
      <c r="D69" s="164" t="s">
        <v>409</v>
      </c>
      <c r="E69" s="29">
        <v>426</v>
      </c>
      <c r="F69" s="30">
        <v>103</v>
      </c>
      <c r="G69" s="38">
        <v>1</v>
      </c>
      <c r="H69" s="140">
        <v>43896</v>
      </c>
      <c r="I69" s="141" t="s">
        <v>404</v>
      </c>
    </row>
    <row r="70" spans="1:9" ht="25.95" customHeight="1" x14ac:dyDescent="0.3">
      <c r="A70" s="38">
        <v>68</v>
      </c>
      <c r="B70" s="14" t="s">
        <v>98</v>
      </c>
      <c r="C70" s="14" t="s">
        <v>99</v>
      </c>
      <c r="D70" s="18" t="s">
        <v>10</v>
      </c>
      <c r="E70" s="15">
        <v>414</v>
      </c>
      <c r="F70" s="16">
        <v>59</v>
      </c>
      <c r="G70" s="17">
        <v>1</v>
      </c>
      <c r="H70" s="144">
        <v>44981</v>
      </c>
      <c r="I70" s="141" t="s">
        <v>55</v>
      </c>
    </row>
    <row r="71" spans="1:9" ht="25.95" customHeight="1" x14ac:dyDescent="0.3">
      <c r="A71" s="38">
        <v>69</v>
      </c>
      <c r="B71" s="14" t="s">
        <v>47</v>
      </c>
      <c r="C71" s="14" t="s">
        <v>48</v>
      </c>
      <c r="D71" s="18" t="s">
        <v>10</v>
      </c>
      <c r="E71" s="15">
        <v>400</v>
      </c>
      <c r="F71" s="16">
        <v>100</v>
      </c>
      <c r="G71" s="17">
        <v>1</v>
      </c>
      <c r="H71" s="144">
        <v>44932</v>
      </c>
      <c r="I71" s="141" t="s">
        <v>46</v>
      </c>
    </row>
    <row r="72" spans="1:9" ht="25.95" customHeight="1" x14ac:dyDescent="0.3">
      <c r="A72" s="38">
        <v>70</v>
      </c>
      <c r="B72" s="19" t="s">
        <v>370</v>
      </c>
      <c r="C72" s="19" t="s">
        <v>370</v>
      </c>
      <c r="D72" s="22" t="s">
        <v>13</v>
      </c>
      <c r="E72" s="54">
        <v>387.9</v>
      </c>
      <c r="F72" s="55">
        <v>92</v>
      </c>
      <c r="G72" s="36">
        <v>3</v>
      </c>
      <c r="H72" s="144">
        <v>45026</v>
      </c>
      <c r="I72" s="159" t="s">
        <v>38</v>
      </c>
    </row>
    <row r="73" spans="1:9" ht="25.95" customHeight="1" x14ac:dyDescent="0.3">
      <c r="A73" s="38">
        <v>71</v>
      </c>
      <c r="B73" s="19" t="s">
        <v>374</v>
      </c>
      <c r="C73" s="19" t="s">
        <v>373</v>
      </c>
      <c r="D73" s="22" t="s">
        <v>278</v>
      </c>
      <c r="E73" s="54">
        <v>355</v>
      </c>
      <c r="F73" s="55">
        <v>70</v>
      </c>
      <c r="G73" s="36">
        <v>2</v>
      </c>
      <c r="H73" s="144">
        <v>43987</v>
      </c>
      <c r="I73" s="159" t="s">
        <v>38</v>
      </c>
    </row>
    <row r="74" spans="1:9" ht="25.95" customHeight="1" x14ac:dyDescent="0.3">
      <c r="A74" s="38">
        <v>72</v>
      </c>
      <c r="B74" s="31" t="s">
        <v>434</v>
      </c>
      <c r="C74" s="31" t="s">
        <v>435</v>
      </c>
      <c r="D74" s="22" t="s">
        <v>204</v>
      </c>
      <c r="E74" s="54">
        <v>332</v>
      </c>
      <c r="F74" s="55">
        <v>181</v>
      </c>
      <c r="G74" s="36">
        <v>1</v>
      </c>
      <c r="H74" s="140">
        <v>44658</v>
      </c>
      <c r="I74" s="141" t="s">
        <v>404</v>
      </c>
    </row>
    <row r="75" spans="1:9" ht="25.95" customHeight="1" x14ac:dyDescent="0.3">
      <c r="A75" s="38">
        <v>73</v>
      </c>
      <c r="B75" s="33" t="s">
        <v>281</v>
      </c>
      <c r="C75" s="165" t="s">
        <v>280</v>
      </c>
      <c r="D75" s="22" t="s">
        <v>282</v>
      </c>
      <c r="E75" s="157">
        <v>275.59999999999997</v>
      </c>
      <c r="F75" s="50">
        <v>42</v>
      </c>
      <c r="G75" s="50">
        <v>3</v>
      </c>
      <c r="H75" s="144">
        <v>45012</v>
      </c>
      <c r="I75" s="141" t="s">
        <v>38</v>
      </c>
    </row>
    <row r="76" spans="1:9" ht="25.95" customHeight="1" x14ac:dyDescent="0.3">
      <c r="A76" s="38">
        <v>74</v>
      </c>
      <c r="B76" s="33" t="s">
        <v>418</v>
      </c>
      <c r="C76" s="166" t="s">
        <v>419</v>
      </c>
      <c r="D76" s="22" t="s">
        <v>420</v>
      </c>
      <c r="E76" s="54">
        <v>255</v>
      </c>
      <c r="F76" s="55">
        <v>51</v>
      </c>
      <c r="G76" s="36">
        <v>1</v>
      </c>
      <c r="H76" s="140">
        <v>43992</v>
      </c>
      <c r="I76" s="141" t="s">
        <v>404</v>
      </c>
    </row>
    <row r="77" spans="1:9" ht="25.95" customHeight="1" x14ac:dyDescent="0.3">
      <c r="A77" s="38">
        <v>75</v>
      </c>
      <c r="B77" s="19" t="s">
        <v>403</v>
      </c>
      <c r="C77" s="19" t="s">
        <v>402</v>
      </c>
      <c r="D77" s="22" t="s">
        <v>131</v>
      </c>
      <c r="E77" s="54">
        <v>226</v>
      </c>
      <c r="F77" s="55">
        <v>74</v>
      </c>
      <c r="G77" s="36">
        <v>1</v>
      </c>
      <c r="H77" s="140">
        <v>44428</v>
      </c>
      <c r="I77" s="141" t="s">
        <v>404</v>
      </c>
    </row>
    <row r="78" spans="1:9" ht="25.95" customHeight="1" x14ac:dyDescent="0.3">
      <c r="A78" s="38">
        <v>76</v>
      </c>
      <c r="B78" s="33" t="s">
        <v>286</v>
      </c>
      <c r="C78" s="19" t="s">
        <v>298</v>
      </c>
      <c r="D78" s="22" t="s">
        <v>10</v>
      </c>
      <c r="E78" s="157">
        <v>224.6</v>
      </c>
      <c r="F78" s="50">
        <v>37</v>
      </c>
      <c r="G78" s="50">
        <v>3</v>
      </c>
      <c r="H78" s="144">
        <v>45012</v>
      </c>
      <c r="I78" s="141" t="s">
        <v>38</v>
      </c>
    </row>
    <row r="79" spans="1:9" ht="25.95" customHeight="1" x14ac:dyDescent="0.3">
      <c r="A79" s="38">
        <v>77</v>
      </c>
      <c r="B79" s="33" t="s">
        <v>426</v>
      </c>
      <c r="C79" s="33" t="s">
        <v>427</v>
      </c>
      <c r="D79" s="22" t="s">
        <v>131</v>
      </c>
      <c r="E79" s="54">
        <v>224</v>
      </c>
      <c r="F79" s="55">
        <v>113</v>
      </c>
      <c r="G79" s="36">
        <v>1</v>
      </c>
      <c r="H79" s="140">
        <v>44680</v>
      </c>
      <c r="I79" s="141" t="s">
        <v>404</v>
      </c>
    </row>
    <row r="80" spans="1:9" ht="25.95" customHeight="1" x14ac:dyDescent="0.3">
      <c r="A80" s="38">
        <v>78</v>
      </c>
      <c r="B80" s="33" t="s">
        <v>288</v>
      </c>
      <c r="C80" s="19" t="s">
        <v>292</v>
      </c>
      <c r="D80" s="22" t="s">
        <v>63</v>
      </c>
      <c r="E80" s="157">
        <v>199</v>
      </c>
      <c r="F80" s="50">
        <v>45</v>
      </c>
      <c r="G80" s="50">
        <v>4</v>
      </c>
      <c r="H80" s="144">
        <v>45012</v>
      </c>
      <c r="I80" s="141" t="s">
        <v>38</v>
      </c>
    </row>
    <row r="81" spans="1:9" ht="25.95" customHeight="1" x14ac:dyDescent="0.3">
      <c r="A81" s="38">
        <v>79</v>
      </c>
      <c r="B81" s="33" t="s">
        <v>290</v>
      </c>
      <c r="C81" s="19" t="s">
        <v>296</v>
      </c>
      <c r="D81" s="22" t="s">
        <v>300</v>
      </c>
      <c r="E81" s="157">
        <v>188</v>
      </c>
      <c r="F81" s="50">
        <v>34</v>
      </c>
      <c r="G81" s="50">
        <v>1</v>
      </c>
      <c r="H81" s="144">
        <v>45012</v>
      </c>
      <c r="I81" s="141" t="s">
        <v>38</v>
      </c>
    </row>
    <row r="82" spans="1:9" ht="25.95" customHeight="1" x14ac:dyDescent="0.3">
      <c r="A82" s="38">
        <v>80</v>
      </c>
      <c r="B82" s="33" t="s">
        <v>218</v>
      </c>
      <c r="C82" s="33" t="s">
        <v>219</v>
      </c>
      <c r="D82" s="172" t="s">
        <v>220</v>
      </c>
      <c r="E82" s="54">
        <v>141.99</v>
      </c>
      <c r="F82" s="55">
        <v>47</v>
      </c>
      <c r="G82" s="172">
        <v>1</v>
      </c>
      <c r="H82" s="140">
        <v>43763</v>
      </c>
      <c r="I82" s="141" t="s">
        <v>82</v>
      </c>
    </row>
    <row r="83" spans="1:9" ht="25.95" customHeight="1" x14ac:dyDescent="0.3">
      <c r="A83" s="38">
        <v>81</v>
      </c>
      <c r="B83" s="167" t="s">
        <v>405</v>
      </c>
      <c r="C83" s="167" t="s">
        <v>406</v>
      </c>
      <c r="D83" s="168" t="s">
        <v>131</v>
      </c>
      <c r="E83" s="54">
        <v>141.5</v>
      </c>
      <c r="F83" s="55">
        <v>51</v>
      </c>
      <c r="G83" s="36">
        <v>1</v>
      </c>
      <c r="H83" s="140">
        <v>44533</v>
      </c>
      <c r="I83" s="141" t="s">
        <v>404</v>
      </c>
    </row>
    <row r="84" spans="1:9" ht="25.95" customHeight="1" x14ac:dyDescent="0.3">
      <c r="A84" s="38">
        <v>82</v>
      </c>
      <c r="B84" s="33" t="s">
        <v>291</v>
      </c>
      <c r="C84" s="19" t="s">
        <v>297</v>
      </c>
      <c r="D84" s="22" t="s">
        <v>63</v>
      </c>
      <c r="E84" s="157">
        <v>141.4</v>
      </c>
      <c r="F84" s="50">
        <v>20</v>
      </c>
      <c r="G84" s="50">
        <v>2</v>
      </c>
      <c r="H84" s="144">
        <v>45012</v>
      </c>
      <c r="I84" s="141" t="s">
        <v>38</v>
      </c>
    </row>
    <row r="85" spans="1:9" ht="25.95" customHeight="1" x14ac:dyDescent="0.3">
      <c r="A85" s="38">
        <v>83</v>
      </c>
      <c r="B85" s="19" t="s">
        <v>124</v>
      </c>
      <c r="C85" s="19" t="s">
        <v>125</v>
      </c>
      <c r="D85" s="22" t="s">
        <v>54</v>
      </c>
      <c r="E85" s="157">
        <v>135</v>
      </c>
      <c r="F85" s="50">
        <v>23</v>
      </c>
      <c r="G85" s="20">
        <v>1</v>
      </c>
      <c r="H85" s="144">
        <v>44602</v>
      </c>
      <c r="I85" s="141" t="s">
        <v>82</v>
      </c>
    </row>
    <row r="86" spans="1:9" ht="25.95" customHeight="1" x14ac:dyDescent="0.3">
      <c r="A86" s="38">
        <v>84</v>
      </c>
      <c r="B86" s="33" t="s">
        <v>415</v>
      </c>
      <c r="C86" s="33" t="s">
        <v>416</v>
      </c>
      <c r="D86" s="22" t="s">
        <v>417</v>
      </c>
      <c r="E86" s="54">
        <v>135</v>
      </c>
      <c r="F86" s="55">
        <v>27</v>
      </c>
      <c r="G86" s="36">
        <v>1</v>
      </c>
      <c r="H86" s="140">
        <v>43202</v>
      </c>
      <c r="I86" s="141" t="s">
        <v>404</v>
      </c>
    </row>
    <row r="87" spans="1:9" ht="25.95" customHeight="1" x14ac:dyDescent="0.3">
      <c r="A87" s="38">
        <v>85</v>
      </c>
      <c r="B87" s="33" t="s">
        <v>421</v>
      </c>
      <c r="C87" s="33" t="s">
        <v>422</v>
      </c>
      <c r="D87" s="22" t="s">
        <v>423</v>
      </c>
      <c r="E87" s="54">
        <v>124</v>
      </c>
      <c r="F87" s="55">
        <v>31</v>
      </c>
      <c r="G87" s="36">
        <v>1</v>
      </c>
      <c r="H87" s="140">
        <v>44007</v>
      </c>
      <c r="I87" s="141" t="s">
        <v>404</v>
      </c>
    </row>
    <row r="88" spans="1:9" ht="25.95" customHeight="1" x14ac:dyDescent="0.3">
      <c r="A88" s="38">
        <v>86</v>
      </c>
      <c r="B88" s="33" t="s">
        <v>19</v>
      </c>
      <c r="C88" s="33" t="s">
        <v>19</v>
      </c>
      <c r="D88" s="22" t="s">
        <v>13</v>
      </c>
      <c r="E88" s="157">
        <v>114</v>
      </c>
      <c r="F88" s="50">
        <v>38</v>
      </c>
      <c r="G88" s="50">
        <v>1</v>
      </c>
      <c r="H88" s="144">
        <v>44960</v>
      </c>
      <c r="I88" s="141" t="s">
        <v>20</v>
      </c>
    </row>
    <row r="89" spans="1:9" ht="25.95" customHeight="1" x14ac:dyDescent="0.3">
      <c r="A89" s="38">
        <v>87</v>
      </c>
      <c r="B89" s="33" t="s">
        <v>432</v>
      </c>
      <c r="C89" s="33" t="s">
        <v>433</v>
      </c>
      <c r="D89" s="22" t="s">
        <v>423</v>
      </c>
      <c r="E89" s="54">
        <v>108</v>
      </c>
      <c r="F89" s="55">
        <v>27</v>
      </c>
      <c r="G89" s="36">
        <v>1</v>
      </c>
      <c r="H89" s="140">
        <v>44440</v>
      </c>
      <c r="I89" s="141" t="s">
        <v>404</v>
      </c>
    </row>
    <row r="90" spans="1:9" ht="25.95" customHeight="1" x14ac:dyDescent="0.3">
      <c r="A90" s="38">
        <v>88</v>
      </c>
      <c r="B90" s="33" t="s">
        <v>380</v>
      </c>
      <c r="C90" s="33" t="s">
        <v>379</v>
      </c>
      <c r="D90" s="172" t="s">
        <v>63</v>
      </c>
      <c r="E90" s="54">
        <v>97.8</v>
      </c>
      <c r="F90" s="55">
        <v>16</v>
      </c>
      <c r="G90" s="172">
        <v>3</v>
      </c>
      <c r="H90" s="140">
        <v>45044</v>
      </c>
      <c r="I90" s="159" t="s">
        <v>117</v>
      </c>
    </row>
    <row r="91" spans="1:9" ht="25.95" customHeight="1" x14ac:dyDescent="0.3">
      <c r="A91" s="38">
        <v>89</v>
      </c>
      <c r="B91" s="19" t="s">
        <v>367</v>
      </c>
      <c r="C91" s="19" t="s">
        <v>366</v>
      </c>
      <c r="D91" s="22" t="s">
        <v>368</v>
      </c>
      <c r="E91" s="54">
        <v>72</v>
      </c>
      <c r="F91" s="55">
        <v>15</v>
      </c>
      <c r="G91" s="36">
        <v>1</v>
      </c>
      <c r="H91" s="144">
        <v>42832</v>
      </c>
      <c r="I91" s="159" t="s">
        <v>38</v>
      </c>
    </row>
    <row r="92" spans="1:9" ht="25.95" customHeight="1" x14ac:dyDescent="0.3">
      <c r="A92" s="38">
        <v>90</v>
      </c>
      <c r="B92" s="33" t="s">
        <v>212</v>
      </c>
      <c r="C92" s="19" t="s">
        <v>213</v>
      </c>
      <c r="D92" s="22" t="s">
        <v>214</v>
      </c>
      <c r="E92" s="157">
        <v>68</v>
      </c>
      <c r="F92" s="50">
        <v>37</v>
      </c>
      <c r="G92" s="50">
        <v>1</v>
      </c>
      <c r="H92" s="144">
        <v>44694</v>
      </c>
      <c r="I92" s="141" t="s">
        <v>82</v>
      </c>
    </row>
    <row r="93" spans="1:9" ht="25.95" customHeight="1" x14ac:dyDescent="0.3">
      <c r="A93" s="38">
        <v>91</v>
      </c>
      <c r="B93" s="33" t="s">
        <v>74</v>
      </c>
      <c r="C93" s="33" t="s">
        <v>75</v>
      </c>
      <c r="D93" s="22" t="s">
        <v>10</v>
      </c>
      <c r="E93" s="157">
        <v>57</v>
      </c>
      <c r="F93" s="50">
        <v>19</v>
      </c>
      <c r="G93" s="50">
        <v>1</v>
      </c>
      <c r="H93" s="144">
        <v>44981</v>
      </c>
      <c r="I93" s="141" t="s">
        <v>46</v>
      </c>
    </row>
    <row r="94" spans="1:9" ht="25.95" customHeight="1" x14ac:dyDescent="0.3">
      <c r="A94" s="38">
        <v>92</v>
      </c>
      <c r="B94" s="33" t="s">
        <v>259</v>
      </c>
      <c r="C94" s="33" t="s">
        <v>260</v>
      </c>
      <c r="D94" s="22" t="s">
        <v>133</v>
      </c>
      <c r="E94" s="157">
        <v>49</v>
      </c>
      <c r="F94" s="50">
        <v>9</v>
      </c>
      <c r="G94" s="50">
        <v>1</v>
      </c>
      <c r="H94" s="144">
        <v>43574</v>
      </c>
      <c r="I94" s="141" t="s">
        <v>38</v>
      </c>
    </row>
    <row r="95" spans="1:9" ht="25.95" customHeight="1" x14ac:dyDescent="0.3">
      <c r="A95" s="38">
        <v>93</v>
      </c>
      <c r="B95" s="35" t="s">
        <v>80</v>
      </c>
      <c r="C95" s="35" t="s">
        <v>354</v>
      </c>
      <c r="D95" s="22" t="s">
        <v>81</v>
      </c>
      <c r="E95" s="54">
        <v>40.6</v>
      </c>
      <c r="F95" s="55">
        <v>6</v>
      </c>
      <c r="G95" s="36">
        <v>1</v>
      </c>
      <c r="H95" s="144">
        <v>44939</v>
      </c>
      <c r="I95" s="159" t="s">
        <v>82</v>
      </c>
    </row>
    <row r="96" spans="1:9" ht="25.95" customHeight="1" x14ac:dyDescent="0.3">
      <c r="A96" s="38">
        <v>94</v>
      </c>
      <c r="B96" s="33" t="s">
        <v>283</v>
      </c>
      <c r="C96" s="19" t="s">
        <v>283</v>
      </c>
      <c r="D96" s="22" t="s">
        <v>299</v>
      </c>
      <c r="E96" s="157">
        <v>31.6</v>
      </c>
      <c r="F96" s="50">
        <v>5</v>
      </c>
      <c r="G96" s="50">
        <v>1</v>
      </c>
      <c r="H96" s="144">
        <v>45012</v>
      </c>
      <c r="I96" s="141" t="s">
        <v>38</v>
      </c>
    </row>
    <row r="97" spans="1:9" ht="25.95" customHeight="1" x14ac:dyDescent="0.3">
      <c r="A97" s="38">
        <v>95</v>
      </c>
      <c r="B97" s="19" t="s">
        <v>88</v>
      </c>
      <c r="C97" s="19" t="s">
        <v>88</v>
      </c>
      <c r="D97" s="22" t="s">
        <v>13</v>
      </c>
      <c r="E97" s="54">
        <v>29.6</v>
      </c>
      <c r="F97" s="55">
        <v>4</v>
      </c>
      <c r="G97" s="20">
        <v>1</v>
      </c>
      <c r="H97" s="144">
        <v>44848</v>
      </c>
      <c r="I97" s="159" t="s">
        <v>89</v>
      </c>
    </row>
    <row r="98" spans="1:9" ht="25.5" customHeight="1" x14ac:dyDescent="0.3">
      <c r="A98" s="38">
        <v>96</v>
      </c>
      <c r="B98" s="33" t="s">
        <v>324</v>
      </c>
      <c r="C98" s="19" t="s">
        <v>325</v>
      </c>
      <c r="D98" s="22" t="s">
        <v>323</v>
      </c>
      <c r="E98" s="157">
        <v>28.5</v>
      </c>
      <c r="F98" s="50">
        <v>8</v>
      </c>
      <c r="G98" s="50">
        <v>2</v>
      </c>
      <c r="H98" s="144">
        <v>44988</v>
      </c>
      <c r="I98" s="141" t="s">
        <v>35</v>
      </c>
    </row>
    <row r="99" spans="1:9" ht="26.25" customHeight="1" x14ac:dyDescent="0.3">
      <c r="A99" s="38">
        <v>97</v>
      </c>
      <c r="B99" s="19" t="s">
        <v>78</v>
      </c>
      <c r="C99" s="19" t="s">
        <v>78</v>
      </c>
      <c r="D99" s="22" t="s">
        <v>13</v>
      </c>
      <c r="E99" s="157">
        <v>22.2</v>
      </c>
      <c r="F99" s="50">
        <v>3</v>
      </c>
      <c r="G99" s="20">
        <v>1</v>
      </c>
      <c r="H99" s="146">
        <v>44953</v>
      </c>
      <c r="I99" s="152" t="s">
        <v>79</v>
      </c>
    </row>
    <row r="100" spans="1:9" ht="25.95" customHeight="1" thickBot="1" x14ac:dyDescent="0.35">
      <c r="A100" s="151"/>
      <c r="B100" s="149"/>
      <c r="C100" s="161"/>
      <c r="D100" s="150"/>
      <c r="E100" s="54"/>
      <c r="F100" s="55"/>
      <c r="G100" s="151"/>
      <c r="H100" s="153"/>
      <c r="I100" s="154"/>
    </row>
    <row r="101" spans="1:9" ht="25.5" customHeight="1" thickBot="1" x14ac:dyDescent="0.35">
      <c r="A101" s="151"/>
      <c r="B101" s="149"/>
      <c r="C101" s="161"/>
      <c r="D101" s="150"/>
      <c r="E101" s="155">
        <f>SUM(E3:E100)</f>
        <v>1507459.1900000002</v>
      </c>
      <c r="F101" s="156">
        <f>SUM(F3:F100)</f>
        <v>251234</v>
      </c>
      <c r="G101" s="151"/>
      <c r="H101" s="153"/>
      <c r="I101" s="154"/>
    </row>
    <row r="102" spans="1:9" ht="25.5" customHeight="1" x14ac:dyDescent="0.3"/>
    <row r="103" spans="1:9" ht="25.5" hidden="1" customHeight="1" x14ac:dyDescent="0.3"/>
  </sheetData>
  <mergeCells count="1">
    <mergeCell ref="A1:I1"/>
  </mergeCells>
  <phoneticPr fontId="1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6D934-DE5B-43BD-8614-0FAADBDF8CC6}">
  <dimension ref="A1:I85"/>
  <sheetViews>
    <sheetView zoomScale="75" zoomScaleNormal="75" workbookViewId="0">
      <selection activeCell="I2" sqref="I2"/>
    </sheetView>
  </sheetViews>
  <sheetFormatPr defaultColWidth="0" defaultRowHeight="14.4" zeroHeight="1" x14ac:dyDescent="0.3"/>
  <cols>
    <col min="1" max="1" width="5.6640625" style="173" customWidth="1"/>
    <col min="2" max="3" width="30.6640625" style="174" customWidth="1"/>
    <col min="4" max="4" width="20.6640625" style="190" customWidth="1"/>
    <col min="5" max="5" width="20.6640625" style="175" customWidth="1"/>
    <col min="6" max="6" width="20.6640625" style="176" customWidth="1"/>
    <col min="7" max="7" width="20.6640625" style="173" customWidth="1"/>
    <col min="8" max="8" width="20.6640625" style="182" customWidth="1"/>
    <col min="9" max="9" width="30.6640625" style="174" customWidth="1"/>
    <col min="10" max="16384" width="8.88671875" style="21" hidden="1"/>
  </cols>
  <sheetData>
    <row r="1" spans="1:9" s="169" customFormat="1" ht="50.1" customHeight="1" x14ac:dyDescent="0.3">
      <c r="A1" s="237" t="s">
        <v>709</v>
      </c>
      <c r="B1" s="238"/>
      <c r="C1" s="238"/>
      <c r="D1" s="238"/>
      <c r="E1" s="238"/>
      <c r="F1" s="238"/>
      <c r="G1" s="238"/>
      <c r="H1" s="238"/>
      <c r="I1" s="238"/>
    </row>
    <row r="2" spans="1:9" ht="30" customHeight="1" x14ac:dyDescent="0.3">
      <c r="A2" s="134" t="s">
        <v>648</v>
      </c>
      <c r="B2" s="135" t="s">
        <v>0</v>
      </c>
      <c r="C2" s="136" t="s">
        <v>1</v>
      </c>
      <c r="D2" s="135" t="s">
        <v>2</v>
      </c>
      <c r="E2" s="137" t="s">
        <v>3</v>
      </c>
      <c r="F2" s="138" t="s">
        <v>4</v>
      </c>
      <c r="G2" s="147" t="s">
        <v>5</v>
      </c>
      <c r="H2" s="181" t="s">
        <v>6</v>
      </c>
      <c r="I2" s="135" t="s">
        <v>7</v>
      </c>
    </row>
    <row r="3" spans="1:9" ht="25.35" customHeight="1" x14ac:dyDescent="0.3">
      <c r="A3" s="183">
        <v>1</v>
      </c>
      <c r="B3" s="14" t="s">
        <v>681</v>
      </c>
      <c r="C3" s="14" t="s">
        <v>682</v>
      </c>
      <c r="D3" s="164" t="s">
        <v>10</v>
      </c>
      <c r="E3" s="184">
        <v>233931.5</v>
      </c>
      <c r="F3" s="185">
        <v>32282</v>
      </c>
      <c r="G3" s="183">
        <v>28</v>
      </c>
      <c r="H3" s="193">
        <v>45051</v>
      </c>
      <c r="I3" s="164" t="s">
        <v>11</v>
      </c>
    </row>
    <row r="4" spans="1:9" ht="25.35" customHeight="1" x14ac:dyDescent="0.3">
      <c r="A4" s="183">
        <v>2</v>
      </c>
      <c r="B4" s="163" t="s">
        <v>683</v>
      </c>
      <c r="C4" s="163" t="s">
        <v>684</v>
      </c>
      <c r="D4" s="164" t="s">
        <v>10</v>
      </c>
      <c r="E4" s="184">
        <v>231572.72</v>
      </c>
      <c r="F4" s="185">
        <v>31210</v>
      </c>
      <c r="G4" s="183">
        <v>29</v>
      </c>
      <c r="H4" s="193">
        <v>45065</v>
      </c>
      <c r="I4" s="164" t="s">
        <v>18</v>
      </c>
    </row>
    <row r="5" spans="1:9" ht="25.35" customHeight="1" x14ac:dyDescent="0.3">
      <c r="A5" s="183">
        <v>3</v>
      </c>
      <c r="B5" s="191" t="s">
        <v>436</v>
      </c>
      <c r="C5" s="191" t="s">
        <v>437</v>
      </c>
      <c r="D5" s="164" t="s">
        <v>438</v>
      </c>
      <c r="E5" s="184">
        <v>98595.19</v>
      </c>
      <c r="F5" s="185">
        <v>18207</v>
      </c>
      <c r="G5" s="183">
        <v>26</v>
      </c>
      <c r="H5" s="192">
        <v>45023</v>
      </c>
      <c r="I5" s="187" t="s">
        <v>18</v>
      </c>
    </row>
    <row r="6" spans="1:9" ht="25.35" customHeight="1" x14ac:dyDescent="0.3">
      <c r="A6" s="183">
        <v>4</v>
      </c>
      <c r="B6" s="191" t="s">
        <v>462</v>
      </c>
      <c r="C6" s="191" t="s">
        <v>462</v>
      </c>
      <c r="D6" s="164" t="s">
        <v>13</v>
      </c>
      <c r="E6" s="184">
        <v>86196.690000000017</v>
      </c>
      <c r="F6" s="185">
        <v>17200</v>
      </c>
      <c r="G6" s="183">
        <v>15</v>
      </c>
      <c r="H6" s="192">
        <v>45037</v>
      </c>
      <c r="I6" s="187" t="s">
        <v>463</v>
      </c>
    </row>
    <row r="7" spans="1:9" ht="25.35" customHeight="1" x14ac:dyDescent="0.3">
      <c r="A7" s="183">
        <v>5</v>
      </c>
      <c r="B7" s="191" t="s">
        <v>396</v>
      </c>
      <c r="C7" s="191" t="s">
        <v>395</v>
      </c>
      <c r="D7" s="164" t="s">
        <v>397</v>
      </c>
      <c r="E7" s="184">
        <v>26301.15</v>
      </c>
      <c r="F7" s="185">
        <v>3961</v>
      </c>
      <c r="G7" s="183">
        <v>15</v>
      </c>
      <c r="H7" s="192">
        <v>45044</v>
      </c>
      <c r="I7" s="187" t="s">
        <v>26</v>
      </c>
    </row>
    <row r="8" spans="1:9" ht="25.35" customHeight="1" x14ac:dyDescent="0.3">
      <c r="A8" s="183">
        <v>6</v>
      </c>
      <c r="B8" s="191" t="s">
        <v>389</v>
      </c>
      <c r="C8" s="191" t="s">
        <v>390</v>
      </c>
      <c r="D8" s="199" t="s">
        <v>391</v>
      </c>
      <c r="E8" s="184">
        <v>23652.17</v>
      </c>
      <c r="F8" s="185">
        <v>3440</v>
      </c>
      <c r="G8" s="183">
        <v>13</v>
      </c>
      <c r="H8" s="192">
        <v>45037</v>
      </c>
      <c r="I8" s="187" t="s">
        <v>24</v>
      </c>
    </row>
    <row r="9" spans="1:9" ht="25.35" customHeight="1" x14ac:dyDescent="0.3">
      <c r="A9" s="183">
        <v>7</v>
      </c>
      <c r="B9" s="14" t="s">
        <v>660</v>
      </c>
      <c r="C9" s="14" t="s">
        <v>661</v>
      </c>
      <c r="D9" s="164" t="s">
        <v>10</v>
      </c>
      <c r="E9" s="184">
        <v>23166.22</v>
      </c>
      <c r="F9" s="185">
        <v>4890</v>
      </c>
      <c r="G9" s="183">
        <v>19</v>
      </c>
      <c r="H9" s="186">
        <v>45058</v>
      </c>
      <c r="I9" s="187" t="s">
        <v>26</v>
      </c>
    </row>
    <row r="10" spans="1:9" ht="25.35" customHeight="1" x14ac:dyDescent="0.3">
      <c r="A10" s="183">
        <v>8</v>
      </c>
      <c r="B10" s="163" t="s">
        <v>662</v>
      </c>
      <c r="C10" s="163" t="s">
        <v>663</v>
      </c>
      <c r="D10" s="164" t="s">
        <v>10</v>
      </c>
      <c r="E10" s="184">
        <v>22692.23</v>
      </c>
      <c r="F10" s="185">
        <v>3519</v>
      </c>
      <c r="G10" s="183">
        <v>16</v>
      </c>
      <c r="H10" s="186">
        <v>45058</v>
      </c>
      <c r="I10" s="187" t="s">
        <v>26</v>
      </c>
    </row>
    <row r="11" spans="1:9" ht="25.35" customHeight="1" x14ac:dyDescent="0.3">
      <c r="A11" s="183">
        <v>9</v>
      </c>
      <c r="B11" s="163" t="s">
        <v>664</v>
      </c>
      <c r="C11" s="163" t="s">
        <v>665</v>
      </c>
      <c r="D11" s="164" t="s">
        <v>10</v>
      </c>
      <c r="E11" s="184">
        <v>21568.17</v>
      </c>
      <c r="F11" s="185">
        <v>3178</v>
      </c>
      <c r="G11" s="183">
        <v>16</v>
      </c>
      <c r="H11" s="186">
        <v>45058</v>
      </c>
      <c r="I11" s="187" t="s">
        <v>46</v>
      </c>
    </row>
    <row r="12" spans="1:9" ht="25.35" customHeight="1" x14ac:dyDescent="0.3">
      <c r="A12" s="183">
        <v>10</v>
      </c>
      <c r="B12" s="163" t="s">
        <v>685</v>
      </c>
      <c r="C12" s="163" t="s">
        <v>686</v>
      </c>
      <c r="D12" s="164" t="s">
        <v>10</v>
      </c>
      <c r="E12" s="184">
        <v>20836.45</v>
      </c>
      <c r="F12" s="185">
        <v>3942</v>
      </c>
      <c r="G12" s="183">
        <v>16</v>
      </c>
      <c r="H12" s="186">
        <v>45072</v>
      </c>
      <c r="I12" s="187" t="s">
        <v>11</v>
      </c>
    </row>
    <row r="13" spans="1:9" ht="25.35" customHeight="1" x14ac:dyDescent="0.3">
      <c r="A13" s="183">
        <v>11</v>
      </c>
      <c r="B13" s="163" t="s">
        <v>365</v>
      </c>
      <c r="C13" s="163" t="s">
        <v>364</v>
      </c>
      <c r="D13" s="164" t="s">
        <v>63</v>
      </c>
      <c r="E13" s="184">
        <v>20591.8</v>
      </c>
      <c r="F13" s="185">
        <v>4286</v>
      </c>
      <c r="G13" s="183">
        <v>19</v>
      </c>
      <c r="H13" s="186">
        <v>45045</v>
      </c>
      <c r="I13" s="187" t="s">
        <v>32</v>
      </c>
    </row>
    <row r="14" spans="1:9" ht="25.35" customHeight="1" x14ac:dyDescent="0.3">
      <c r="A14" s="183">
        <v>12</v>
      </c>
      <c r="B14" s="163" t="s">
        <v>704</v>
      </c>
      <c r="C14" s="163" t="s">
        <v>705</v>
      </c>
      <c r="D14" s="164" t="s">
        <v>63</v>
      </c>
      <c r="E14" s="184">
        <v>18874.299999999996</v>
      </c>
      <c r="F14" s="185">
        <v>4209</v>
      </c>
      <c r="G14" s="183">
        <v>16</v>
      </c>
      <c r="H14" s="186">
        <v>45051</v>
      </c>
      <c r="I14" s="187" t="s">
        <v>147</v>
      </c>
    </row>
    <row r="15" spans="1:9" ht="25.35" customHeight="1" x14ac:dyDescent="0.3">
      <c r="A15" s="183">
        <v>13</v>
      </c>
      <c r="B15" s="207" t="s">
        <v>386</v>
      </c>
      <c r="C15" s="207" t="s">
        <v>387</v>
      </c>
      <c r="D15" s="199" t="s">
        <v>10</v>
      </c>
      <c r="E15" s="184">
        <v>14144.99</v>
      </c>
      <c r="F15" s="185">
        <v>2040</v>
      </c>
      <c r="G15" s="183">
        <v>5</v>
      </c>
      <c r="H15" s="192">
        <v>45023</v>
      </c>
      <c r="I15" s="187" t="s">
        <v>388</v>
      </c>
    </row>
    <row r="16" spans="1:9" ht="25.35" customHeight="1" x14ac:dyDescent="0.3">
      <c r="A16" s="183">
        <v>14</v>
      </c>
      <c r="B16" s="163" t="s">
        <v>666</v>
      </c>
      <c r="C16" s="163" t="s">
        <v>667</v>
      </c>
      <c r="D16" s="164" t="s">
        <v>10</v>
      </c>
      <c r="E16" s="184">
        <v>10885.2</v>
      </c>
      <c r="F16" s="185">
        <v>1880</v>
      </c>
      <c r="G16" s="183">
        <v>16</v>
      </c>
      <c r="H16" s="186">
        <v>45072</v>
      </c>
      <c r="I16" s="187" t="s">
        <v>26</v>
      </c>
    </row>
    <row r="17" spans="1:9" ht="25.35" customHeight="1" x14ac:dyDescent="0.3">
      <c r="A17" s="183">
        <v>15</v>
      </c>
      <c r="B17" s="208" t="s">
        <v>301</v>
      </c>
      <c r="C17" s="163" t="s">
        <v>302</v>
      </c>
      <c r="D17" s="164" t="s">
        <v>10</v>
      </c>
      <c r="E17" s="188">
        <v>9314.23</v>
      </c>
      <c r="F17" s="189">
        <v>1314</v>
      </c>
      <c r="G17" s="200">
        <v>7</v>
      </c>
      <c r="H17" s="186">
        <v>45009</v>
      </c>
      <c r="I17" s="187" t="s">
        <v>26</v>
      </c>
    </row>
    <row r="18" spans="1:9" ht="25.35" customHeight="1" x14ac:dyDescent="0.3">
      <c r="A18" s="183">
        <v>16</v>
      </c>
      <c r="B18" s="14" t="s">
        <v>692</v>
      </c>
      <c r="C18" s="14" t="s">
        <v>692</v>
      </c>
      <c r="D18" s="164" t="s">
        <v>693</v>
      </c>
      <c r="E18" s="184">
        <v>8668</v>
      </c>
      <c r="F18" s="185">
        <v>1448</v>
      </c>
      <c r="G18" s="183">
        <v>18</v>
      </c>
      <c r="H18" s="186">
        <v>45058</v>
      </c>
      <c r="I18" s="187" t="s">
        <v>55</v>
      </c>
    </row>
    <row r="19" spans="1:9" ht="25.35" customHeight="1" x14ac:dyDescent="0.3">
      <c r="A19" s="183">
        <v>17</v>
      </c>
      <c r="B19" s="163" t="s">
        <v>668</v>
      </c>
      <c r="C19" s="163" t="s">
        <v>669</v>
      </c>
      <c r="D19" s="164" t="s">
        <v>10</v>
      </c>
      <c r="E19" s="188">
        <v>6397.52</v>
      </c>
      <c r="F19" s="189">
        <v>983</v>
      </c>
      <c r="G19" s="200">
        <v>10</v>
      </c>
      <c r="H19" s="186" t="s">
        <v>138</v>
      </c>
      <c r="I19" s="187" t="s">
        <v>46</v>
      </c>
    </row>
    <row r="20" spans="1:9" ht="25.35" customHeight="1" x14ac:dyDescent="0.3">
      <c r="A20" s="183">
        <v>18</v>
      </c>
      <c r="B20" s="163" t="s">
        <v>700</v>
      </c>
      <c r="C20" s="163" t="s">
        <v>700</v>
      </c>
      <c r="D20" s="164" t="s">
        <v>10</v>
      </c>
      <c r="E20" s="184">
        <v>6170.64</v>
      </c>
      <c r="F20" s="185">
        <v>1028</v>
      </c>
      <c r="G20" s="183">
        <v>9</v>
      </c>
      <c r="H20" s="186">
        <v>45072</v>
      </c>
      <c r="I20" s="187" t="s">
        <v>461</v>
      </c>
    </row>
    <row r="21" spans="1:9" ht="25.35" customHeight="1" x14ac:dyDescent="0.3">
      <c r="A21" s="183">
        <v>19</v>
      </c>
      <c r="B21" s="191" t="s">
        <v>393</v>
      </c>
      <c r="C21" s="191" t="s">
        <v>393</v>
      </c>
      <c r="D21" s="199" t="s">
        <v>10</v>
      </c>
      <c r="E21" s="184">
        <v>5914.57</v>
      </c>
      <c r="F21" s="185">
        <v>945</v>
      </c>
      <c r="G21" s="183">
        <v>6</v>
      </c>
      <c r="H21" s="192">
        <v>45030</v>
      </c>
      <c r="I21" s="187" t="s">
        <v>24</v>
      </c>
    </row>
    <row r="22" spans="1:9" ht="25.35" customHeight="1" x14ac:dyDescent="0.3">
      <c r="A22" s="183">
        <v>20</v>
      </c>
      <c r="B22" s="191" t="s">
        <v>449</v>
      </c>
      <c r="C22" s="191" t="s">
        <v>449</v>
      </c>
      <c r="D22" s="164" t="s">
        <v>450</v>
      </c>
      <c r="E22" s="184">
        <v>5425</v>
      </c>
      <c r="F22" s="185">
        <v>863</v>
      </c>
      <c r="G22" s="183">
        <v>9</v>
      </c>
      <c r="H22" s="192">
        <v>45030</v>
      </c>
      <c r="I22" s="187" t="s">
        <v>55</v>
      </c>
    </row>
    <row r="23" spans="1:9" ht="25.35" customHeight="1" x14ac:dyDescent="0.3">
      <c r="A23" s="183">
        <v>21</v>
      </c>
      <c r="B23" s="208" t="s">
        <v>363</v>
      </c>
      <c r="C23" s="208" t="s">
        <v>362</v>
      </c>
      <c r="D23" s="164" t="s">
        <v>10</v>
      </c>
      <c r="E23" s="184">
        <v>4973.95</v>
      </c>
      <c r="F23" s="185">
        <v>859</v>
      </c>
      <c r="G23" s="183">
        <v>19</v>
      </c>
      <c r="H23" s="186">
        <v>45044</v>
      </c>
      <c r="I23" s="187" t="s">
        <v>32</v>
      </c>
    </row>
    <row r="24" spans="1:9" ht="25.35" customHeight="1" x14ac:dyDescent="0.3">
      <c r="A24" s="183">
        <v>22</v>
      </c>
      <c r="B24" s="163" t="s">
        <v>687</v>
      </c>
      <c r="C24" s="163" t="s">
        <v>688</v>
      </c>
      <c r="D24" s="164" t="s">
        <v>689</v>
      </c>
      <c r="E24" s="184">
        <v>4515.95</v>
      </c>
      <c r="F24" s="185">
        <v>813</v>
      </c>
      <c r="G24" s="183">
        <v>15</v>
      </c>
      <c r="H24" s="186">
        <v>45065</v>
      </c>
      <c r="I24" s="187" t="s">
        <v>11</v>
      </c>
    </row>
    <row r="25" spans="1:9" ht="25.35" customHeight="1" x14ac:dyDescent="0.3">
      <c r="A25" s="183">
        <v>23</v>
      </c>
      <c r="B25" s="191" t="s">
        <v>394</v>
      </c>
      <c r="C25" s="191" t="s">
        <v>394</v>
      </c>
      <c r="D25" s="164" t="s">
        <v>133</v>
      </c>
      <c r="E25" s="184">
        <v>3919.47</v>
      </c>
      <c r="F25" s="185">
        <v>635</v>
      </c>
      <c r="G25" s="183">
        <v>6</v>
      </c>
      <c r="H25" s="192">
        <v>45030</v>
      </c>
      <c r="I25" s="187" t="s">
        <v>388</v>
      </c>
    </row>
    <row r="26" spans="1:9" ht="25.35" customHeight="1" x14ac:dyDescent="0.3">
      <c r="A26" s="183">
        <v>24</v>
      </c>
      <c r="B26" s="207" t="s">
        <v>315</v>
      </c>
      <c r="C26" s="208" t="s">
        <v>314</v>
      </c>
      <c r="D26" s="164" t="s">
        <v>316</v>
      </c>
      <c r="E26" s="188">
        <v>3421.06</v>
      </c>
      <c r="F26" s="189">
        <v>534</v>
      </c>
      <c r="G26" s="200">
        <v>3</v>
      </c>
      <c r="H26" s="186">
        <v>45016</v>
      </c>
      <c r="I26" s="187" t="s">
        <v>741</v>
      </c>
    </row>
    <row r="27" spans="1:9" ht="25.35" customHeight="1" x14ac:dyDescent="0.3">
      <c r="A27" s="183">
        <v>25</v>
      </c>
      <c r="B27" s="163" t="s">
        <v>350</v>
      </c>
      <c r="C27" s="163" t="s">
        <v>350</v>
      </c>
      <c r="D27" s="164" t="s">
        <v>13</v>
      </c>
      <c r="E27" s="188">
        <v>3168.7999999999997</v>
      </c>
      <c r="F27" s="189">
        <v>480</v>
      </c>
      <c r="G27" s="200">
        <v>3</v>
      </c>
      <c r="H27" s="186">
        <v>44988</v>
      </c>
      <c r="I27" s="187" t="s">
        <v>351</v>
      </c>
    </row>
    <row r="28" spans="1:9" ht="25.35" customHeight="1" x14ac:dyDescent="0.3">
      <c r="A28" s="183">
        <v>26</v>
      </c>
      <c r="B28" s="191" t="s">
        <v>439</v>
      </c>
      <c r="C28" s="191" t="s">
        <v>440</v>
      </c>
      <c r="D28" s="164" t="s">
        <v>10</v>
      </c>
      <c r="E28" s="184">
        <v>2848.4</v>
      </c>
      <c r="F28" s="185">
        <v>537</v>
      </c>
      <c r="G28" s="183">
        <v>3</v>
      </c>
      <c r="H28" s="192">
        <v>45047</v>
      </c>
      <c r="I28" s="187" t="s">
        <v>18</v>
      </c>
    </row>
    <row r="29" spans="1:9" ht="25.35" customHeight="1" x14ac:dyDescent="0.3">
      <c r="A29" s="183">
        <v>27</v>
      </c>
      <c r="B29" s="208" t="s">
        <v>698</v>
      </c>
      <c r="C29" s="163" t="s">
        <v>699</v>
      </c>
      <c r="D29" s="164" t="s">
        <v>10</v>
      </c>
      <c r="E29" s="184">
        <v>2663.57</v>
      </c>
      <c r="F29" s="185">
        <v>488</v>
      </c>
      <c r="G29" s="183">
        <v>4</v>
      </c>
      <c r="H29" s="186">
        <v>45065</v>
      </c>
      <c r="I29" s="187" t="s">
        <v>461</v>
      </c>
    </row>
    <row r="30" spans="1:9" ht="25.35" customHeight="1" x14ac:dyDescent="0.3">
      <c r="A30" s="183">
        <v>28</v>
      </c>
      <c r="B30" s="163" t="s">
        <v>670</v>
      </c>
      <c r="C30" s="163" t="s">
        <v>671</v>
      </c>
      <c r="D30" s="164" t="s">
        <v>347</v>
      </c>
      <c r="E30" s="184">
        <v>2540.8200000000002</v>
      </c>
      <c r="F30" s="185">
        <v>629</v>
      </c>
      <c r="G30" s="183">
        <v>6</v>
      </c>
      <c r="H30" s="193">
        <v>45072</v>
      </c>
      <c r="I30" s="164" t="s">
        <v>82</v>
      </c>
    </row>
    <row r="31" spans="1:9" ht="25.35" customHeight="1" x14ac:dyDescent="0.3">
      <c r="A31" s="183">
        <v>29</v>
      </c>
      <c r="B31" s="167" t="s">
        <v>464</v>
      </c>
      <c r="C31" s="167" t="s">
        <v>270</v>
      </c>
      <c r="D31" s="164" t="s">
        <v>271</v>
      </c>
      <c r="E31" s="210">
        <v>2363.3000000000002</v>
      </c>
      <c r="F31" s="211">
        <v>398</v>
      </c>
      <c r="G31" s="212">
        <v>5</v>
      </c>
      <c r="H31" s="193">
        <v>45012</v>
      </c>
      <c r="I31" s="164" t="s">
        <v>38</v>
      </c>
    </row>
    <row r="32" spans="1:9" ht="25.35" customHeight="1" x14ac:dyDescent="0.3">
      <c r="A32" s="183">
        <v>30</v>
      </c>
      <c r="B32" s="163" t="s">
        <v>25</v>
      </c>
      <c r="C32" s="163" t="s">
        <v>25</v>
      </c>
      <c r="D32" s="168" t="s">
        <v>13</v>
      </c>
      <c r="E32" s="210">
        <v>2293.6</v>
      </c>
      <c r="F32" s="211">
        <v>466</v>
      </c>
      <c r="G32" s="212">
        <v>3</v>
      </c>
      <c r="H32" s="193">
        <v>44974</v>
      </c>
      <c r="I32" s="164" t="s">
        <v>26</v>
      </c>
    </row>
    <row r="33" spans="1:9" ht="25.35" customHeight="1" x14ac:dyDescent="0.3">
      <c r="A33" s="183">
        <v>31</v>
      </c>
      <c r="B33" s="163" t="s">
        <v>707</v>
      </c>
      <c r="C33" s="167" t="s">
        <v>708</v>
      </c>
      <c r="D33" s="168" t="s">
        <v>23</v>
      </c>
      <c r="E33" s="197">
        <v>2202.56</v>
      </c>
      <c r="F33" s="198">
        <v>416</v>
      </c>
      <c r="G33" s="201" t="s">
        <v>277</v>
      </c>
      <c r="H33" s="193">
        <v>45051</v>
      </c>
      <c r="I33" s="18" t="s">
        <v>105</v>
      </c>
    </row>
    <row r="34" spans="1:9" ht="25.35" customHeight="1" x14ac:dyDescent="0.3">
      <c r="A34" s="183">
        <v>32</v>
      </c>
      <c r="B34" s="208" t="s">
        <v>90</v>
      </c>
      <c r="C34" s="167" t="s">
        <v>91</v>
      </c>
      <c r="D34" s="168" t="s">
        <v>10</v>
      </c>
      <c r="E34" s="210">
        <v>2162.1</v>
      </c>
      <c r="F34" s="211">
        <v>423</v>
      </c>
      <c r="G34" s="212">
        <v>5</v>
      </c>
      <c r="H34" s="193">
        <v>44981</v>
      </c>
      <c r="I34" s="164" t="s">
        <v>35</v>
      </c>
    </row>
    <row r="35" spans="1:9" ht="25.5" customHeight="1" x14ac:dyDescent="0.3">
      <c r="A35" s="183">
        <v>33</v>
      </c>
      <c r="B35" s="191" t="s">
        <v>263</v>
      </c>
      <c r="C35" s="194" t="s">
        <v>267</v>
      </c>
      <c r="D35" s="168" t="s">
        <v>269</v>
      </c>
      <c r="E35" s="213">
        <v>2078.1899999999996</v>
      </c>
      <c r="F35" s="214">
        <v>390</v>
      </c>
      <c r="G35" s="212">
        <v>5</v>
      </c>
      <c r="H35" s="215">
        <v>45012</v>
      </c>
      <c r="I35" s="168" t="s">
        <v>38</v>
      </c>
    </row>
    <row r="36" spans="1:9" ht="25.5" customHeight="1" x14ac:dyDescent="0.3">
      <c r="A36" s="183">
        <v>34</v>
      </c>
      <c r="B36" s="191" t="s">
        <v>384</v>
      </c>
      <c r="C36" s="191" t="s">
        <v>384</v>
      </c>
      <c r="D36" s="199" t="s">
        <v>13</v>
      </c>
      <c r="E36" s="184">
        <v>1560.2</v>
      </c>
      <c r="F36" s="185">
        <v>281</v>
      </c>
      <c r="G36" s="183">
        <v>10</v>
      </c>
      <c r="H36" s="195">
        <v>45043</v>
      </c>
      <c r="I36" s="168" t="s">
        <v>385</v>
      </c>
    </row>
    <row r="37" spans="1:9" ht="25.95" customHeight="1" x14ac:dyDescent="0.3">
      <c r="A37" s="183">
        <v>35</v>
      </c>
      <c r="B37" s="191" t="s">
        <v>458</v>
      </c>
      <c r="C37" s="191" t="s">
        <v>457</v>
      </c>
      <c r="D37" s="164" t="s">
        <v>459</v>
      </c>
      <c r="E37" s="184">
        <v>1475.36</v>
      </c>
      <c r="F37" s="185">
        <v>240</v>
      </c>
      <c r="G37" s="183">
        <v>7</v>
      </c>
      <c r="H37" s="195">
        <v>45044</v>
      </c>
      <c r="I37" s="164" t="s">
        <v>461</v>
      </c>
    </row>
    <row r="38" spans="1:9" ht="25.95" customHeight="1" x14ac:dyDescent="0.3">
      <c r="A38" s="183">
        <v>36</v>
      </c>
      <c r="B38" s="163" t="s">
        <v>658</v>
      </c>
      <c r="C38" s="163" t="s">
        <v>659</v>
      </c>
      <c r="D38" s="164" t="s">
        <v>63</v>
      </c>
      <c r="E38" s="184">
        <v>1213.78</v>
      </c>
      <c r="F38" s="185">
        <v>292</v>
      </c>
      <c r="G38" s="183">
        <v>14</v>
      </c>
      <c r="H38" s="193">
        <v>45065</v>
      </c>
      <c r="I38" s="164" t="s">
        <v>38</v>
      </c>
    </row>
    <row r="39" spans="1:9" ht="25.95" customHeight="1" x14ac:dyDescent="0.3">
      <c r="A39" s="183">
        <v>37</v>
      </c>
      <c r="B39" s="14" t="s">
        <v>175</v>
      </c>
      <c r="C39" s="14" t="s">
        <v>175</v>
      </c>
      <c r="D39" s="18" t="s">
        <v>13</v>
      </c>
      <c r="E39" s="188">
        <v>1189</v>
      </c>
      <c r="F39" s="189">
        <v>307</v>
      </c>
      <c r="G39" s="200">
        <v>1</v>
      </c>
      <c r="H39" s="193">
        <v>44659</v>
      </c>
      <c r="I39" s="164" t="s">
        <v>26</v>
      </c>
    </row>
    <row r="40" spans="1:9" ht="25.95" customHeight="1" x14ac:dyDescent="0.3">
      <c r="A40" s="183">
        <v>38</v>
      </c>
      <c r="B40" s="191" t="s">
        <v>264</v>
      </c>
      <c r="C40" s="191" t="s">
        <v>268</v>
      </c>
      <c r="D40" s="164" t="s">
        <v>279</v>
      </c>
      <c r="E40" s="188">
        <v>1101</v>
      </c>
      <c r="F40" s="189">
        <v>180</v>
      </c>
      <c r="G40" s="200">
        <v>4</v>
      </c>
      <c r="H40" s="193">
        <v>45012</v>
      </c>
      <c r="I40" s="196" t="s">
        <v>38</v>
      </c>
    </row>
    <row r="41" spans="1:9" ht="25.95" customHeight="1" x14ac:dyDescent="0.3">
      <c r="A41" s="183">
        <v>39</v>
      </c>
      <c r="B41" s="167" t="s">
        <v>706</v>
      </c>
      <c r="C41" s="167" t="s">
        <v>706</v>
      </c>
      <c r="D41" s="22" t="s">
        <v>63</v>
      </c>
      <c r="E41" s="197">
        <v>1085.96</v>
      </c>
      <c r="F41" s="198">
        <v>248</v>
      </c>
      <c r="G41" s="201">
        <v>6</v>
      </c>
      <c r="H41" s="186">
        <v>45072</v>
      </c>
      <c r="I41" s="18" t="s">
        <v>147</v>
      </c>
    </row>
    <row r="42" spans="1:9" ht="25.95" customHeight="1" x14ac:dyDescent="0.3">
      <c r="A42" s="183">
        <v>40</v>
      </c>
      <c r="B42" s="19" t="s">
        <v>146</v>
      </c>
      <c r="C42" s="19" t="s">
        <v>352</v>
      </c>
      <c r="D42" s="22" t="s">
        <v>63</v>
      </c>
      <c r="E42" s="157">
        <v>1076</v>
      </c>
      <c r="F42" s="50">
        <v>415</v>
      </c>
      <c r="G42" s="20">
        <v>2</v>
      </c>
      <c r="H42" s="144">
        <v>44967</v>
      </c>
      <c r="I42" s="159" t="s">
        <v>147</v>
      </c>
    </row>
    <row r="43" spans="1:9" ht="25.95" customHeight="1" x14ac:dyDescent="0.3">
      <c r="A43" s="183">
        <v>41</v>
      </c>
      <c r="B43" s="167" t="s">
        <v>679</v>
      </c>
      <c r="C43" s="167" t="s">
        <v>680</v>
      </c>
      <c r="D43" s="168" t="s">
        <v>188</v>
      </c>
      <c r="E43" s="217">
        <v>1050</v>
      </c>
      <c r="F43" s="218">
        <v>145</v>
      </c>
      <c r="G43" s="201">
        <v>1</v>
      </c>
      <c r="H43" s="193">
        <v>44414</v>
      </c>
      <c r="I43" s="196" t="s">
        <v>678</v>
      </c>
    </row>
    <row r="44" spans="1:9" ht="25.95" customHeight="1" x14ac:dyDescent="0.3">
      <c r="A44" s="183">
        <v>42</v>
      </c>
      <c r="B44" s="167" t="s">
        <v>360</v>
      </c>
      <c r="C44" s="219" t="s">
        <v>361</v>
      </c>
      <c r="D44" s="168" t="s">
        <v>10</v>
      </c>
      <c r="E44" s="217">
        <v>1039.18</v>
      </c>
      <c r="F44" s="218">
        <v>167</v>
      </c>
      <c r="G44" s="201">
        <v>5</v>
      </c>
      <c r="H44" s="193">
        <v>45037</v>
      </c>
      <c r="I44" s="196" t="s">
        <v>32</v>
      </c>
    </row>
    <row r="45" spans="1:9" ht="25.95" customHeight="1" x14ac:dyDescent="0.3">
      <c r="A45" s="183">
        <v>43</v>
      </c>
      <c r="B45" s="167" t="s">
        <v>672</v>
      </c>
      <c r="C45" s="167" t="s">
        <v>673</v>
      </c>
      <c r="D45" s="168" t="s">
        <v>113</v>
      </c>
      <c r="E45" s="217">
        <v>969.5</v>
      </c>
      <c r="F45" s="218">
        <v>178</v>
      </c>
      <c r="G45" s="201">
        <v>7</v>
      </c>
      <c r="H45" s="193">
        <v>45052</v>
      </c>
      <c r="I45" s="196" t="s">
        <v>82</v>
      </c>
    </row>
    <row r="46" spans="1:9" ht="25.95" customHeight="1" x14ac:dyDescent="0.3">
      <c r="A46" s="183">
        <v>44</v>
      </c>
      <c r="B46" s="194" t="s">
        <v>455</v>
      </c>
      <c r="C46" s="194" t="s">
        <v>455</v>
      </c>
      <c r="D46" s="168" t="s">
        <v>400</v>
      </c>
      <c r="E46" s="217">
        <v>752.22</v>
      </c>
      <c r="F46" s="218">
        <v>127</v>
      </c>
      <c r="G46" s="201">
        <v>4</v>
      </c>
      <c r="H46" s="195">
        <v>45030</v>
      </c>
      <c r="I46" s="196" t="s">
        <v>456</v>
      </c>
    </row>
    <row r="47" spans="1:9" ht="25.95" customHeight="1" x14ac:dyDescent="0.3">
      <c r="A47" s="183">
        <v>45</v>
      </c>
      <c r="B47" s="167" t="s">
        <v>701</v>
      </c>
      <c r="C47" s="167" t="s">
        <v>702</v>
      </c>
      <c r="D47" s="168" t="s">
        <v>703</v>
      </c>
      <c r="E47" s="217">
        <v>750.3</v>
      </c>
      <c r="F47" s="218">
        <v>145</v>
      </c>
      <c r="G47" s="201">
        <v>11</v>
      </c>
      <c r="H47" s="193">
        <v>45059</v>
      </c>
      <c r="I47" s="196" t="s">
        <v>123</v>
      </c>
    </row>
    <row r="48" spans="1:9" ht="26.25" customHeight="1" x14ac:dyDescent="0.3">
      <c r="A48" s="183">
        <v>46</v>
      </c>
      <c r="B48" s="167" t="s">
        <v>377</v>
      </c>
      <c r="C48" s="163" t="s">
        <v>378</v>
      </c>
      <c r="D48" s="164" t="s">
        <v>347</v>
      </c>
      <c r="E48" s="184">
        <v>596.54999999999995</v>
      </c>
      <c r="F48" s="185">
        <v>129</v>
      </c>
      <c r="G48" s="183">
        <v>5</v>
      </c>
      <c r="H48" s="193">
        <v>45030</v>
      </c>
      <c r="I48" s="164" t="s">
        <v>82</v>
      </c>
    </row>
    <row r="49" spans="1:9" ht="26.25" customHeight="1" x14ac:dyDescent="0.3">
      <c r="A49" s="183">
        <v>47</v>
      </c>
      <c r="B49" s="14" t="s">
        <v>694</v>
      </c>
      <c r="C49" s="14" t="s">
        <v>695</v>
      </c>
      <c r="D49" s="164" t="s">
        <v>10</v>
      </c>
      <c r="E49" s="184">
        <v>594.53</v>
      </c>
      <c r="F49" s="185">
        <v>93</v>
      </c>
      <c r="G49" s="183">
        <v>2</v>
      </c>
      <c r="H49" s="193">
        <v>45051</v>
      </c>
      <c r="I49" s="164" t="s">
        <v>461</v>
      </c>
    </row>
    <row r="50" spans="1:9" ht="26.25" customHeight="1" x14ac:dyDescent="0.3">
      <c r="A50" s="183">
        <v>48</v>
      </c>
      <c r="B50" s="167" t="s">
        <v>247</v>
      </c>
      <c r="C50" s="163" t="s">
        <v>248</v>
      </c>
      <c r="D50" s="164" t="s">
        <v>10</v>
      </c>
      <c r="E50" s="188">
        <v>529.20000000000005</v>
      </c>
      <c r="F50" s="189">
        <v>91</v>
      </c>
      <c r="G50" s="200">
        <v>3</v>
      </c>
      <c r="H50" s="193">
        <v>44678</v>
      </c>
      <c r="I50" s="164" t="s">
        <v>32</v>
      </c>
    </row>
    <row r="51" spans="1:9" ht="26.25" customHeight="1" x14ac:dyDescent="0.3">
      <c r="A51" s="183">
        <v>49</v>
      </c>
      <c r="B51" s="191" t="s">
        <v>447</v>
      </c>
      <c r="C51" s="191" t="s">
        <v>448</v>
      </c>
      <c r="D51" s="164" t="s">
        <v>188</v>
      </c>
      <c r="E51" s="184">
        <v>524</v>
      </c>
      <c r="F51" s="185">
        <v>144</v>
      </c>
      <c r="G51" s="183">
        <v>1</v>
      </c>
      <c r="H51" s="195">
        <v>45016</v>
      </c>
      <c r="I51" s="220" t="s">
        <v>147</v>
      </c>
    </row>
    <row r="52" spans="1:9" ht="26.25" customHeight="1" x14ac:dyDescent="0.3">
      <c r="A52" s="183">
        <v>50</v>
      </c>
      <c r="B52" s="221" t="s">
        <v>359</v>
      </c>
      <c r="C52" s="163" t="s">
        <v>358</v>
      </c>
      <c r="D52" s="164" t="s">
        <v>10</v>
      </c>
      <c r="E52" s="184">
        <v>437.06</v>
      </c>
      <c r="F52" s="185">
        <v>64</v>
      </c>
      <c r="G52" s="183">
        <v>3</v>
      </c>
      <c r="H52" s="193">
        <v>45023</v>
      </c>
      <c r="I52" s="164" t="s">
        <v>32</v>
      </c>
    </row>
    <row r="53" spans="1:9" ht="26.25" customHeight="1" x14ac:dyDescent="0.3">
      <c r="A53" s="183">
        <v>51</v>
      </c>
      <c r="B53" s="167" t="s">
        <v>696</v>
      </c>
      <c r="C53" s="163" t="s">
        <v>697</v>
      </c>
      <c r="D53" s="164" t="s">
        <v>10</v>
      </c>
      <c r="E53" s="184">
        <v>402.72</v>
      </c>
      <c r="F53" s="185">
        <v>65</v>
      </c>
      <c r="G53" s="183">
        <v>2</v>
      </c>
      <c r="H53" s="193">
        <v>45058</v>
      </c>
      <c r="I53" s="164" t="s">
        <v>461</v>
      </c>
    </row>
    <row r="54" spans="1:9" ht="26.25" customHeight="1" x14ac:dyDescent="0.3">
      <c r="A54" s="183">
        <v>52</v>
      </c>
      <c r="B54" s="194" t="s">
        <v>262</v>
      </c>
      <c r="C54" s="191" t="s">
        <v>265</v>
      </c>
      <c r="D54" s="164" t="s">
        <v>60</v>
      </c>
      <c r="E54" s="188">
        <v>342.3</v>
      </c>
      <c r="F54" s="189">
        <v>92</v>
      </c>
      <c r="G54" s="200">
        <v>3</v>
      </c>
      <c r="H54" s="193">
        <v>45012</v>
      </c>
      <c r="I54" s="164" t="s">
        <v>38</v>
      </c>
    </row>
    <row r="55" spans="1:9" ht="26.25" customHeight="1" x14ac:dyDescent="0.3">
      <c r="A55" s="183">
        <v>53</v>
      </c>
      <c r="B55" s="167" t="s">
        <v>207</v>
      </c>
      <c r="C55" s="163" t="s">
        <v>208</v>
      </c>
      <c r="D55" s="164" t="s">
        <v>10</v>
      </c>
      <c r="E55" s="188">
        <v>312</v>
      </c>
      <c r="F55" s="189">
        <v>104</v>
      </c>
      <c r="G55" s="200">
        <v>1</v>
      </c>
      <c r="H55" s="193">
        <v>44792</v>
      </c>
      <c r="I55" s="164" t="s">
        <v>46</v>
      </c>
    </row>
    <row r="56" spans="1:9" ht="26.25" customHeight="1" x14ac:dyDescent="0.3">
      <c r="A56" s="183">
        <v>54</v>
      </c>
      <c r="B56" s="167" t="s">
        <v>656</v>
      </c>
      <c r="C56" s="167" t="s">
        <v>657</v>
      </c>
      <c r="D56" s="168" t="s">
        <v>113</v>
      </c>
      <c r="E56" s="217">
        <v>290</v>
      </c>
      <c r="F56" s="218">
        <v>58</v>
      </c>
      <c r="G56" s="201">
        <v>1</v>
      </c>
      <c r="H56" s="215">
        <v>44316</v>
      </c>
      <c r="I56" s="222" t="s">
        <v>38</v>
      </c>
    </row>
    <row r="57" spans="1:9" ht="26.25" customHeight="1" x14ac:dyDescent="0.3">
      <c r="A57" s="183">
        <v>55</v>
      </c>
      <c r="B57" s="167" t="s">
        <v>226</v>
      </c>
      <c r="C57" s="167" t="s">
        <v>227</v>
      </c>
      <c r="D57" s="168" t="s">
        <v>10</v>
      </c>
      <c r="E57" s="217">
        <v>258.13</v>
      </c>
      <c r="F57" s="218">
        <v>87</v>
      </c>
      <c r="G57" s="201">
        <v>2</v>
      </c>
      <c r="H57" s="215">
        <v>44400</v>
      </c>
      <c r="I57" s="222" t="s">
        <v>11</v>
      </c>
    </row>
    <row r="58" spans="1:9" ht="26.25" customHeight="1" x14ac:dyDescent="0.3">
      <c r="A58" s="183">
        <v>56</v>
      </c>
      <c r="B58" s="163" t="s">
        <v>710</v>
      </c>
      <c r="C58" s="167" t="s">
        <v>711</v>
      </c>
      <c r="D58" s="168" t="s">
        <v>712</v>
      </c>
      <c r="E58" s="217">
        <v>198</v>
      </c>
      <c r="F58" s="218">
        <v>66</v>
      </c>
      <c r="G58" s="201">
        <v>1</v>
      </c>
      <c r="H58" s="215">
        <v>43748</v>
      </c>
      <c r="I58" s="222" t="s">
        <v>117</v>
      </c>
    </row>
    <row r="59" spans="1:9" ht="25.95" customHeight="1" x14ac:dyDescent="0.3">
      <c r="A59" s="183">
        <v>57</v>
      </c>
      <c r="B59" s="163" t="s">
        <v>36</v>
      </c>
      <c r="C59" s="167" t="s">
        <v>37</v>
      </c>
      <c r="D59" s="168" t="s">
        <v>10</v>
      </c>
      <c r="E59" s="213">
        <v>160.69999999999999</v>
      </c>
      <c r="F59" s="214">
        <v>23</v>
      </c>
      <c r="G59" s="212">
        <v>2</v>
      </c>
      <c r="H59" s="215">
        <v>44967</v>
      </c>
      <c r="I59" s="222" t="s">
        <v>38</v>
      </c>
    </row>
    <row r="60" spans="1:9" ht="25.5" customHeight="1" x14ac:dyDescent="0.3">
      <c r="A60" s="183">
        <v>58</v>
      </c>
      <c r="B60" s="191" t="s">
        <v>444</v>
      </c>
      <c r="C60" s="191" t="s">
        <v>443</v>
      </c>
      <c r="D60" s="164" t="s">
        <v>63</v>
      </c>
      <c r="E60" s="184">
        <v>151</v>
      </c>
      <c r="F60" s="185">
        <v>27</v>
      </c>
      <c r="G60" s="183">
        <v>2</v>
      </c>
      <c r="H60" s="195">
        <v>45030</v>
      </c>
      <c r="I60" s="164" t="s">
        <v>35</v>
      </c>
    </row>
    <row r="61" spans="1:9" ht="25.2" customHeight="1" x14ac:dyDescent="0.3">
      <c r="A61" s="183">
        <v>59</v>
      </c>
      <c r="B61" s="191" t="s">
        <v>249</v>
      </c>
      <c r="C61" s="163" t="s">
        <v>250</v>
      </c>
      <c r="D61" s="164" t="s">
        <v>13</v>
      </c>
      <c r="E61" s="184">
        <v>145</v>
      </c>
      <c r="F61" s="185">
        <v>29</v>
      </c>
      <c r="G61" s="183">
        <v>1</v>
      </c>
      <c r="H61" s="193">
        <v>41544</v>
      </c>
      <c r="I61" s="164" t="s">
        <v>251</v>
      </c>
    </row>
    <row r="62" spans="1:9" ht="25.5" customHeight="1" x14ac:dyDescent="0.3">
      <c r="A62" s="183">
        <v>60</v>
      </c>
      <c r="B62" s="191" t="s">
        <v>261</v>
      </c>
      <c r="C62" s="191" t="s">
        <v>266</v>
      </c>
      <c r="D62" s="164" t="s">
        <v>278</v>
      </c>
      <c r="E62" s="188">
        <v>140</v>
      </c>
      <c r="F62" s="189">
        <v>37</v>
      </c>
      <c r="G62" s="200">
        <v>2</v>
      </c>
      <c r="H62" s="193">
        <v>45012</v>
      </c>
      <c r="I62" s="164" t="s">
        <v>38</v>
      </c>
    </row>
    <row r="63" spans="1:9" ht="25.5" customHeight="1" x14ac:dyDescent="0.3">
      <c r="A63" s="183">
        <v>61</v>
      </c>
      <c r="B63" s="163" t="s">
        <v>191</v>
      </c>
      <c r="C63" s="163" t="s">
        <v>191</v>
      </c>
      <c r="D63" s="164" t="s">
        <v>13</v>
      </c>
      <c r="E63" s="184">
        <v>120</v>
      </c>
      <c r="F63" s="185">
        <v>24</v>
      </c>
      <c r="G63" s="183">
        <v>1</v>
      </c>
      <c r="H63" s="193">
        <v>44834</v>
      </c>
      <c r="I63" s="224" t="s">
        <v>38</v>
      </c>
    </row>
    <row r="64" spans="1:9" ht="25.5" customHeight="1" x14ac:dyDescent="0.3">
      <c r="A64" s="183">
        <v>62</v>
      </c>
      <c r="B64" s="191" t="s">
        <v>281</v>
      </c>
      <c r="C64" s="163" t="s">
        <v>280</v>
      </c>
      <c r="D64" s="164" t="s">
        <v>282</v>
      </c>
      <c r="E64" s="188">
        <v>117</v>
      </c>
      <c r="F64" s="189">
        <v>24</v>
      </c>
      <c r="G64" s="200">
        <v>1</v>
      </c>
      <c r="H64" s="193">
        <v>45012</v>
      </c>
      <c r="I64" s="164" t="s">
        <v>38</v>
      </c>
    </row>
    <row r="65" spans="1:9" ht="25.5" customHeight="1" x14ac:dyDescent="0.3">
      <c r="A65" s="183">
        <v>63</v>
      </c>
      <c r="B65" s="163" t="s">
        <v>376</v>
      </c>
      <c r="C65" s="163" t="s">
        <v>375</v>
      </c>
      <c r="D65" s="164" t="s">
        <v>347</v>
      </c>
      <c r="E65" s="184">
        <v>112.62</v>
      </c>
      <c r="F65" s="185">
        <v>18</v>
      </c>
      <c r="G65" s="183">
        <v>3</v>
      </c>
      <c r="H65" s="193">
        <v>45044</v>
      </c>
      <c r="I65" s="164" t="s">
        <v>82</v>
      </c>
    </row>
    <row r="66" spans="1:9" ht="25.5" customHeight="1" x14ac:dyDescent="0.3">
      <c r="A66" s="183">
        <v>64</v>
      </c>
      <c r="B66" s="221" t="s">
        <v>690</v>
      </c>
      <c r="C66" s="163" t="s">
        <v>691</v>
      </c>
      <c r="D66" s="164" t="s">
        <v>10</v>
      </c>
      <c r="E66" s="184">
        <v>100</v>
      </c>
      <c r="F66" s="185">
        <v>20</v>
      </c>
      <c r="G66" s="183">
        <v>1</v>
      </c>
      <c r="H66" s="193">
        <v>44792</v>
      </c>
      <c r="I66" s="164" t="s">
        <v>71</v>
      </c>
    </row>
    <row r="67" spans="1:9" ht="25.5" customHeight="1" x14ac:dyDescent="0.3">
      <c r="A67" s="183">
        <v>65</v>
      </c>
      <c r="B67" s="162" t="s">
        <v>80</v>
      </c>
      <c r="C67" s="162" t="s">
        <v>354</v>
      </c>
      <c r="D67" s="164" t="s">
        <v>81</v>
      </c>
      <c r="E67" s="184">
        <v>97.7</v>
      </c>
      <c r="F67" s="185">
        <v>15</v>
      </c>
      <c r="G67" s="183">
        <v>1</v>
      </c>
      <c r="H67" s="193">
        <v>44939</v>
      </c>
      <c r="I67" s="164" t="s">
        <v>82</v>
      </c>
    </row>
    <row r="68" spans="1:9" ht="25.5" customHeight="1" x14ac:dyDescent="0.3">
      <c r="A68" s="183">
        <v>66</v>
      </c>
      <c r="B68" s="191" t="s">
        <v>287</v>
      </c>
      <c r="C68" s="163" t="s">
        <v>293</v>
      </c>
      <c r="D68" s="164" t="s">
        <v>63</v>
      </c>
      <c r="E68" s="188">
        <v>93</v>
      </c>
      <c r="F68" s="189">
        <v>15</v>
      </c>
      <c r="G68" s="200">
        <v>2</v>
      </c>
      <c r="H68" s="193">
        <v>45012</v>
      </c>
      <c r="I68" s="164" t="s">
        <v>38</v>
      </c>
    </row>
    <row r="69" spans="1:9" ht="25.5" customHeight="1" x14ac:dyDescent="0.3">
      <c r="A69" s="183">
        <v>67</v>
      </c>
      <c r="B69" s="191" t="s">
        <v>284</v>
      </c>
      <c r="C69" s="163" t="s">
        <v>294</v>
      </c>
      <c r="D69" s="164" t="s">
        <v>63</v>
      </c>
      <c r="E69" s="188">
        <v>86.8</v>
      </c>
      <c r="F69" s="189">
        <v>18</v>
      </c>
      <c r="G69" s="200">
        <v>2</v>
      </c>
      <c r="H69" s="193">
        <v>45012</v>
      </c>
      <c r="I69" s="164" t="s">
        <v>38</v>
      </c>
    </row>
    <row r="70" spans="1:9" ht="25.5" customHeight="1" x14ac:dyDescent="0.3">
      <c r="A70" s="183">
        <v>68</v>
      </c>
      <c r="B70" s="163" t="s">
        <v>114</v>
      </c>
      <c r="C70" s="163" t="s">
        <v>115</v>
      </c>
      <c r="D70" s="164" t="s">
        <v>116</v>
      </c>
      <c r="E70" s="184">
        <v>85</v>
      </c>
      <c r="F70" s="185">
        <v>15</v>
      </c>
      <c r="G70" s="200">
        <v>1</v>
      </c>
      <c r="H70" s="193">
        <v>44896</v>
      </c>
      <c r="I70" s="164" t="s">
        <v>117</v>
      </c>
    </row>
    <row r="71" spans="1:9" ht="25.5" customHeight="1" x14ac:dyDescent="0.3">
      <c r="A71" s="183">
        <v>69</v>
      </c>
      <c r="B71" s="163" t="s">
        <v>374</v>
      </c>
      <c r="C71" s="163" t="s">
        <v>373</v>
      </c>
      <c r="D71" s="164" t="s">
        <v>278</v>
      </c>
      <c r="E71" s="184">
        <v>69</v>
      </c>
      <c r="F71" s="185">
        <v>13</v>
      </c>
      <c r="G71" s="183">
        <v>1</v>
      </c>
      <c r="H71" s="193">
        <v>43987</v>
      </c>
      <c r="I71" s="164" t="s">
        <v>38</v>
      </c>
    </row>
    <row r="72" spans="1:9" ht="25.5" customHeight="1" x14ac:dyDescent="0.3">
      <c r="A72" s="183">
        <v>70</v>
      </c>
      <c r="B72" s="227" t="s">
        <v>380</v>
      </c>
      <c r="C72" s="194" t="s">
        <v>379</v>
      </c>
      <c r="D72" s="199" t="s">
        <v>63</v>
      </c>
      <c r="E72" s="184">
        <v>69</v>
      </c>
      <c r="F72" s="185">
        <v>12</v>
      </c>
      <c r="G72" s="183">
        <v>3</v>
      </c>
      <c r="H72" s="195">
        <v>45044</v>
      </c>
      <c r="I72" s="164" t="s">
        <v>117</v>
      </c>
    </row>
    <row r="73" spans="1:9" ht="25.5" customHeight="1" x14ac:dyDescent="0.3">
      <c r="A73" s="183">
        <v>71</v>
      </c>
      <c r="B73" s="163" t="s">
        <v>674</v>
      </c>
      <c r="C73" s="163" t="s">
        <v>675</v>
      </c>
      <c r="D73" s="164" t="s">
        <v>113</v>
      </c>
      <c r="E73" s="184">
        <v>65</v>
      </c>
      <c r="F73" s="185">
        <v>13</v>
      </c>
      <c r="G73" s="183">
        <v>1</v>
      </c>
      <c r="H73" s="193">
        <v>44673</v>
      </c>
      <c r="I73" s="164" t="s">
        <v>82</v>
      </c>
    </row>
    <row r="74" spans="1:9" ht="25.5" customHeight="1" x14ac:dyDescent="0.3">
      <c r="A74" s="183">
        <v>72</v>
      </c>
      <c r="B74" s="163" t="s">
        <v>209</v>
      </c>
      <c r="C74" s="163" t="s">
        <v>210</v>
      </c>
      <c r="D74" s="164" t="s">
        <v>188</v>
      </c>
      <c r="E74" s="188">
        <v>59.5</v>
      </c>
      <c r="F74" s="189">
        <v>19</v>
      </c>
      <c r="G74" s="200">
        <v>2</v>
      </c>
      <c r="H74" s="193">
        <v>44855</v>
      </c>
      <c r="I74" s="164" t="s">
        <v>26</v>
      </c>
    </row>
    <row r="75" spans="1:9" ht="25.5" customHeight="1" x14ac:dyDescent="0.3">
      <c r="A75" s="183">
        <v>73</v>
      </c>
      <c r="B75" s="191" t="s">
        <v>272</v>
      </c>
      <c r="C75" s="191" t="s">
        <v>272</v>
      </c>
      <c r="D75" s="164" t="s">
        <v>275</v>
      </c>
      <c r="E75" s="188">
        <v>55.4</v>
      </c>
      <c r="F75" s="189">
        <v>14</v>
      </c>
      <c r="G75" s="200">
        <v>3</v>
      </c>
      <c r="H75" s="193">
        <v>45012</v>
      </c>
      <c r="I75" s="164" t="s">
        <v>38</v>
      </c>
    </row>
    <row r="76" spans="1:9" ht="25.5" customHeight="1" x14ac:dyDescent="0.3">
      <c r="A76" s="183">
        <v>74</v>
      </c>
      <c r="B76" s="163" t="s">
        <v>676</v>
      </c>
      <c r="C76" s="163" t="s">
        <v>677</v>
      </c>
      <c r="D76" s="164" t="s">
        <v>113</v>
      </c>
      <c r="E76" s="184">
        <v>50.46</v>
      </c>
      <c r="F76" s="185">
        <v>11</v>
      </c>
      <c r="G76" s="183">
        <v>1</v>
      </c>
      <c r="H76" s="193">
        <v>43112</v>
      </c>
      <c r="I76" s="164" t="s">
        <v>82</v>
      </c>
    </row>
    <row r="77" spans="1:9" ht="25.5" customHeight="1" x14ac:dyDescent="0.3">
      <c r="A77" s="183">
        <v>75</v>
      </c>
      <c r="B77" s="191" t="s">
        <v>326</v>
      </c>
      <c r="C77" s="191" t="s">
        <v>327</v>
      </c>
      <c r="D77" s="164" t="s">
        <v>328</v>
      </c>
      <c r="E77" s="188">
        <v>44.6</v>
      </c>
      <c r="F77" s="189">
        <v>6</v>
      </c>
      <c r="G77" s="200">
        <v>1</v>
      </c>
      <c r="H77" s="193">
        <v>45009</v>
      </c>
      <c r="I77" s="164" t="s">
        <v>46</v>
      </c>
    </row>
    <row r="78" spans="1:9" ht="25.5" customHeight="1" x14ac:dyDescent="0.3">
      <c r="A78" s="183">
        <v>76</v>
      </c>
      <c r="B78" s="163" t="s">
        <v>64</v>
      </c>
      <c r="C78" s="163" t="s">
        <v>65</v>
      </c>
      <c r="D78" s="164" t="s">
        <v>66</v>
      </c>
      <c r="E78" s="188">
        <v>44.5</v>
      </c>
      <c r="F78" s="189">
        <v>6</v>
      </c>
      <c r="G78" s="200">
        <v>1</v>
      </c>
      <c r="H78" s="193">
        <v>44960</v>
      </c>
      <c r="I78" s="164" t="s">
        <v>11</v>
      </c>
    </row>
    <row r="79" spans="1:9" ht="25.5" customHeight="1" x14ac:dyDescent="0.3">
      <c r="A79" s="183">
        <v>77</v>
      </c>
      <c r="B79" s="207" t="s">
        <v>441</v>
      </c>
      <c r="C79" s="207" t="s">
        <v>442</v>
      </c>
      <c r="D79" s="164" t="s">
        <v>10</v>
      </c>
      <c r="E79" s="184">
        <v>28.7</v>
      </c>
      <c r="F79" s="185">
        <v>4</v>
      </c>
      <c r="G79" s="183">
        <v>1</v>
      </c>
      <c r="H79" s="192">
        <v>45030</v>
      </c>
      <c r="I79" s="187" t="s">
        <v>18</v>
      </c>
    </row>
    <row r="80" spans="1:9" ht="25.5" customHeight="1" x14ac:dyDescent="0.3">
      <c r="A80" s="183">
        <v>78</v>
      </c>
      <c r="B80" s="163" t="s">
        <v>370</v>
      </c>
      <c r="C80" s="163" t="s">
        <v>370</v>
      </c>
      <c r="D80" s="164" t="s">
        <v>13</v>
      </c>
      <c r="E80" s="184">
        <v>20.75</v>
      </c>
      <c r="F80" s="185">
        <v>16</v>
      </c>
      <c r="G80" s="183">
        <v>1</v>
      </c>
      <c r="H80" s="193">
        <v>45026</v>
      </c>
      <c r="I80" s="187" t="s">
        <v>38</v>
      </c>
    </row>
    <row r="81" spans="1:9" ht="25.5" customHeight="1" x14ac:dyDescent="0.3">
      <c r="A81" s="183">
        <v>79</v>
      </c>
      <c r="B81" s="163" t="s">
        <v>655</v>
      </c>
      <c r="C81" s="163" t="s">
        <v>295</v>
      </c>
      <c r="D81" s="164" t="s">
        <v>87</v>
      </c>
      <c r="E81" s="184">
        <v>16</v>
      </c>
      <c r="F81" s="185">
        <v>3</v>
      </c>
      <c r="G81" s="183">
        <v>1</v>
      </c>
      <c r="H81" s="193">
        <v>45012</v>
      </c>
      <c r="I81" s="187" t="s">
        <v>38</v>
      </c>
    </row>
    <row r="82" spans="1:9" ht="25.5" customHeight="1" x14ac:dyDescent="0.3">
      <c r="A82" s="183">
        <v>80</v>
      </c>
      <c r="B82" s="221" t="s">
        <v>88</v>
      </c>
      <c r="C82" s="163" t="s">
        <v>88</v>
      </c>
      <c r="D82" s="164" t="s">
        <v>13</v>
      </c>
      <c r="E82" s="184">
        <v>14.8</v>
      </c>
      <c r="F82" s="185">
        <v>2</v>
      </c>
      <c r="G82" s="200">
        <v>1</v>
      </c>
      <c r="H82" s="193">
        <v>44848</v>
      </c>
      <c r="I82" s="164" t="s">
        <v>89</v>
      </c>
    </row>
    <row r="83" spans="1:9" ht="25.5" customHeight="1" thickBot="1" x14ac:dyDescent="0.35">
      <c r="A83" s="228"/>
      <c r="B83" s="221"/>
      <c r="C83" s="221"/>
      <c r="D83" s="229"/>
      <c r="E83" s="217"/>
      <c r="F83" s="218"/>
      <c r="G83" s="230"/>
      <c r="H83" s="231"/>
      <c r="I83" s="229"/>
    </row>
    <row r="84" spans="1:9" ht="25.5" customHeight="1" thickBot="1" x14ac:dyDescent="0.35">
      <c r="A84" s="151"/>
      <c r="B84" s="161"/>
      <c r="C84" s="161"/>
      <c r="D84" s="150"/>
      <c r="E84" s="104">
        <f>SUM(E3:E82)</f>
        <v>953744.02999999991</v>
      </c>
      <c r="F84" s="232">
        <f>SUM(F3:F82)</f>
        <v>151995</v>
      </c>
      <c r="G84" s="151"/>
      <c r="H84" s="153"/>
      <c r="I84" s="150"/>
    </row>
    <row r="85" spans="1:9" ht="25.5" customHeight="1" x14ac:dyDescent="0.3"/>
  </sheetData>
  <mergeCells count="1">
    <mergeCell ref="A1:I1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621be2-09a8-4ecf-a4f6-2b817f971f19" xsi:nil="true"/>
    <lcf76f155ced4ddcb4097134ff3c332f xmlns="22dbaa52-5d5a-4806-ae0d-f920dab8f35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0" ma:contentTypeDescription="Kurkite naują dokumentą." ma:contentTypeScope="" ma:versionID="03fa7385ab8690ec2bd636c6dd05d83d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fbf4b8741e564dc5ee66a4dd131f18be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7B7936-E4EE-4BA7-BFE5-C77C305E89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90FD59-F3F4-46CE-B1C7-51C7588150EB}">
  <ds:schemaRefs>
    <ds:schemaRef ds:uri="http://schemas.microsoft.com/office/2006/metadata/properties"/>
    <ds:schemaRef ds:uri="http://schemas.microsoft.com/office/infopath/2007/PartnerControls"/>
    <ds:schemaRef ds:uri="463d2789-370b-4c0d-b1c3-0eb095a76348"/>
    <ds:schemaRef ds:uri="f1621be2-09a8-4ecf-a4f6-2b817f971f19"/>
    <ds:schemaRef ds:uri="22dbaa52-5d5a-4806-ae0d-f920dab8f355"/>
  </ds:schemaRefs>
</ds:datastoreItem>
</file>

<file path=customXml/itemProps3.xml><?xml version="1.0" encoding="utf-8"?>
<ds:datastoreItem xmlns:ds="http://schemas.openxmlformats.org/officeDocument/2006/customXml" ds:itemID="{E403BBB1-CE21-4941-AB92-80044682D9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aa52-5d5a-4806-ae0d-f920dab8f355"/>
    <ds:schemaRef ds:uri="f1621be2-09a8-4ecf-a4f6-2b817f971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2023</vt:lpstr>
      <vt:lpstr>Sausis</vt:lpstr>
      <vt:lpstr>Vasaris</vt:lpstr>
      <vt:lpstr>Kovas</vt:lpstr>
      <vt:lpstr>Balandis</vt:lpstr>
      <vt:lpstr>Gegužė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Austė</dc:creator>
  <cp:keywords/>
  <dc:description/>
  <cp:lastModifiedBy>Austė Jucytė</cp:lastModifiedBy>
  <cp:revision/>
  <dcterms:created xsi:type="dcterms:W3CDTF">2015-06-05T18:17:20Z</dcterms:created>
  <dcterms:modified xsi:type="dcterms:W3CDTF">2023-06-15T07:17:29Z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0x010100C436386BAFED5D4D9EF9C733BB4D9F6D</vt:lpwstr>
  </property>
  <property fmtid="{D5CDD505-2E9C-101B-9397-08002B2CF9AE}" pid="3" name="MediaServiceImageTags">
    <vt:lpwstr/>
  </property>
</Properties>
</file>